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2"/>
  </bookViews>
  <sheets>
    <sheet name="tradi-longbow" sheetId="1" r:id="rId1"/>
    <sheet name="vadászreflex-barebow" sheetId="2" r:id="rId2"/>
    <sheet name="csigás" sheetId="3" r:id="rId3"/>
  </sheets>
  <definedNames/>
  <calcPr fullCalcOnLoad="1"/>
</workbook>
</file>

<file path=xl/sharedStrings.xml><?xml version="1.0" encoding="utf-8"?>
<sst xmlns="http://schemas.openxmlformats.org/spreadsheetml/2006/main" count="390" uniqueCount="194">
  <si>
    <t>név</t>
  </si>
  <si>
    <t>egyesület</t>
  </si>
  <si>
    <t>M</t>
  </si>
  <si>
    <t>pontszám</t>
  </si>
  <si>
    <t>Schmidt Tibor</t>
  </si>
  <si>
    <t>Szendi Zoltán</t>
  </si>
  <si>
    <t>Wégerer Ádám</t>
  </si>
  <si>
    <t>Pukli József</t>
  </si>
  <si>
    <t>Celőke</t>
  </si>
  <si>
    <t>Szabados Ottó</t>
  </si>
  <si>
    <t>Sárkány Előd</t>
  </si>
  <si>
    <t>Fábos László</t>
  </si>
  <si>
    <t>Fleischer Tibor</t>
  </si>
  <si>
    <t>helyezés</t>
  </si>
  <si>
    <t>tradicionális férfi</t>
  </si>
  <si>
    <t>tradicionális senior férfi</t>
  </si>
  <si>
    <t>Pataki Ferenc</t>
  </si>
  <si>
    <t>Csizmazia Péter</t>
  </si>
  <si>
    <t>Piros László</t>
  </si>
  <si>
    <t>Füle László</t>
  </si>
  <si>
    <t>Vajk Íjászkör</t>
  </si>
  <si>
    <t>Schmidt Szabina</t>
  </si>
  <si>
    <t>Bodajk</t>
  </si>
  <si>
    <t>Szendiné Bach Margó</t>
  </si>
  <si>
    <t>tradicionális női</t>
  </si>
  <si>
    <t>Cseh Ottó</t>
  </si>
  <si>
    <t>Stiener Norbert</t>
  </si>
  <si>
    <t>tradicionális ifi lány</t>
  </si>
  <si>
    <t>tradicionális gyermek lány</t>
  </si>
  <si>
    <t>Bükszegi Norbert</t>
  </si>
  <si>
    <t>Kerekes Gábor</t>
  </si>
  <si>
    <t>Borda Bálint</t>
  </si>
  <si>
    <t>Komlói Hétdomb</t>
  </si>
  <si>
    <t>Tóth Bálint</t>
  </si>
  <si>
    <t>tradicionális gyermek fiú</t>
  </si>
  <si>
    <t>ÖSZI</t>
  </si>
  <si>
    <t>Várta HIE</t>
  </si>
  <si>
    <t>tradicionális férfi longbow</t>
  </si>
  <si>
    <t>Péterbencze István</t>
  </si>
  <si>
    <t>Wágner Károly</t>
  </si>
  <si>
    <t>Dr. Krizsán Szabolcs</t>
  </si>
  <si>
    <t>TTIE</t>
  </si>
  <si>
    <t>Tóth Bence</t>
  </si>
  <si>
    <t>vadászreflex gyermek lány</t>
  </si>
  <si>
    <t>Boronkai HIE</t>
  </si>
  <si>
    <t>vadászreflex gyermek fiú</t>
  </si>
  <si>
    <t>Till János</t>
  </si>
  <si>
    <t>vadászreflex ifjúsági fiú</t>
  </si>
  <si>
    <t>Wágnerné Nagy Anikó</t>
  </si>
  <si>
    <t>női vadászreflex</t>
  </si>
  <si>
    <t>Makai János</t>
  </si>
  <si>
    <t>Tóth Csaba</t>
  </si>
  <si>
    <t>Gergely Ferenc</t>
  </si>
  <si>
    <t>Celőke MIE</t>
  </si>
  <si>
    <t>Szlanyinka Pál</t>
  </si>
  <si>
    <t>Tóth Balázs</t>
  </si>
  <si>
    <t>Somodi Gábor</t>
  </si>
  <si>
    <t>férfi vadászreflex</t>
  </si>
  <si>
    <t>versenyen kívül</t>
  </si>
  <si>
    <t>MISE</t>
  </si>
  <si>
    <t xml:space="preserve"> ifjúsági fiú</t>
  </si>
  <si>
    <t>Mecsek Íjász</t>
  </si>
  <si>
    <t>Szluka István</t>
  </si>
  <si>
    <t>Petőcz György</t>
  </si>
  <si>
    <t>Erdélyi Attila</t>
  </si>
  <si>
    <t>Gyöngyösi Imre</t>
  </si>
  <si>
    <t>Bányai Dezső</t>
  </si>
  <si>
    <t>Tóth István</t>
  </si>
  <si>
    <t>Hermann Szabolcs</t>
  </si>
  <si>
    <t xml:space="preserve"> férfi 3D</t>
  </si>
  <si>
    <t>Mucsi Csaba</t>
  </si>
  <si>
    <t>Hermann András</t>
  </si>
  <si>
    <t>Tárnoki Íjászok</t>
  </si>
  <si>
    <t>férfi CU</t>
  </si>
  <si>
    <t>női CU</t>
  </si>
  <si>
    <t>Halasi Napsólyom IE</t>
  </si>
  <si>
    <t>Szalai Fruzsina</t>
  </si>
  <si>
    <t>Alisca</t>
  </si>
  <si>
    <t>Véger Imre</t>
  </si>
  <si>
    <t xml:space="preserve">Kubus Írisz </t>
  </si>
  <si>
    <t>Stantic Marina</t>
  </si>
  <si>
    <t>Szendi Bence</t>
  </si>
  <si>
    <t>Zay Péter</t>
  </si>
  <si>
    <t>Csesznegi Márk</t>
  </si>
  <si>
    <t>Mészáros Virág</t>
  </si>
  <si>
    <t>Fleischer Fanni</t>
  </si>
  <si>
    <t>Láposi Klaudia</t>
  </si>
  <si>
    <t>MHLE</t>
  </si>
  <si>
    <t>Somi Krisztina</t>
  </si>
  <si>
    <t>Almási Richárd</t>
  </si>
  <si>
    <t>Stantic Tamás</t>
  </si>
  <si>
    <t>szétlövéssel</t>
  </si>
  <si>
    <t>Versegi Viktor</t>
  </si>
  <si>
    <t>Halasi Napsólyom ÍE</t>
  </si>
  <si>
    <t>Tusa Flórián</t>
  </si>
  <si>
    <t>TTIE </t>
  </si>
  <si>
    <t>Sziládi Gábor</t>
  </si>
  <si>
    <t>Dienes Dominik</t>
  </si>
  <si>
    <t>százalék / 240</t>
  </si>
  <si>
    <t>százalék / 264</t>
  </si>
  <si>
    <t>Czékmány Attila</t>
  </si>
  <si>
    <t>ifj Mészáros Árpád József</t>
  </si>
  <si>
    <t>Csányi József</t>
  </si>
  <si>
    <t>Bán Benjamin</t>
  </si>
  <si>
    <t>Hipszki Edit</t>
  </si>
  <si>
    <t>Grósz Hajnalka</t>
  </si>
  <si>
    <t>Szabados Ildikó</t>
  </si>
  <si>
    <t>Schmidtné Horváth Gabriella</t>
  </si>
  <si>
    <t>Feilné Oláh Zsuzsanna</t>
  </si>
  <si>
    <t>Fix Pont</t>
  </si>
  <si>
    <t>Kulcsi Turul IE</t>
  </si>
  <si>
    <t>Vörös István</t>
  </si>
  <si>
    <t>Dóri Ferenc</t>
  </si>
  <si>
    <t>Székesfehérvár</t>
  </si>
  <si>
    <t>Horváth László</t>
  </si>
  <si>
    <t>Sárközi József</t>
  </si>
  <si>
    <t>Tuza Róbert</t>
  </si>
  <si>
    <t>Böjthe Zoltán</t>
  </si>
  <si>
    <t>Virág István</t>
  </si>
  <si>
    <t>Lóránt Zsolt</t>
  </si>
  <si>
    <t>Nagy Kálózi József</t>
  </si>
  <si>
    <t>Schmidt Csaba</t>
  </si>
  <si>
    <t>Peytu I.E</t>
  </si>
  <si>
    <t>Gáncs András</t>
  </si>
  <si>
    <t>Borda Attila</t>
  </si>
  <si>
    <t>Sebestyén György</t>
  </si>
  <si>
    <t>Dózsa György</t>
  </si>
  <si>
    <t>Varga Zsolt</t>
  </si>
  <si>
    <t>Mészáros Árpád</t>
  </si>
  <si>
    <t>Peytu I.E.</t>
  </si>
  <si>
    <t>Czap János</t>
  </si>
  <si>
    <t>Kökény Gábor</t>
  </si>
  <si>
    <t>Füredi Kristóf</t>
  </si>
  <si>
    <t>Siba György </t>
  </si>
  <si>
    <t>Fehérvári Máté</t>
  </si>
  <si>
    <t>Molnár Barnabás</t>
  </si>
  <si>
    <t xml:space="preserve">Czigler Panna </t>
  </si>
  <si>
    <t>Kun Alíz</t>
  </si>
  <si>
    <t>Pálfi Andrea</t>
  </si>
  <si>
    <t>Györe</t>
  </si>
  <si>
    <t>Tárnok Íjászok</t>
  </si>
  <si>
    <t>Brecska Györgyi</t>
  </si>
  <si>
    <t>Viktor Momade</t>
  </si>
  <si>
    <t>Koszorús Zsolt</t>
  </si>
  <si>
    <t>PTE-PEAC</t>
  </si>
  <si>
    <t>Füredi Zoltán</t>
  </si>
  <si>
    <t>Láposi Ferenc</t>
  </si>
  <si>
    <t>Szabó Gyula</t>
  </si>
  <si>
    <t>Éjsólyom</t>
  </si>
  <si>
    <t>Kubus Péter</t>
  </si>
  <si>
    <t>Meszlényi Levente</t>
  </si>
  <si>
    <t>Dr. Gálffy Gyula</t>
  </si>
  <si>
    <t>Pécz Imre</t>
  </si>
  <si>
    <t>Kisgéczi Jenő</t>
  </si>
  <si>
    <t>Spirál Hunor IE</t>
  </si>
  <si>
    <t>Görbe Gábor</t>
  </si>
  <si>
    <t>Bonta Ferenc</t>
  </si>
  <si>
    <t>Molnár Tibor</t>
  </si>
  <si>
    <t>férfi barebow</t>
  </si>
  <si>
    <t xml:space="preserve">mini </t>
  </si>
  <si>
    <t>TTIE    </t>
  </si>
  <si>
    <t>Dari Jázmin</t>
  </si>
  <si>
    <r>
      <t xml:space="preserve">Tamás Csaba </t>
    </r>
    <r>
      <rPr>
        <b/>
        <sz val="12"/>
        <color indexed="8"/>
        <rFont val="Times New Roman"/>
        <family val="1"/>
      </rPr>
      <t>13 éves</t>
    </r>
  </si>
  <si>
    <r>
      <t xml:space="preserve">Tamás Márk </t>
    </r>
    <r>
      <rPr>
        <b/>
        <sz val="12"/>
        <color indexed="8"/>
        <rFont val="Times New Roman"/>
        <family val="1"/>
      </rPr>
      <t>11 éves</t>
    </r>
  </si>
  <si>
    <r>
      <t xml:space="preserve">Utassy Bence </t>
    </r>
    <r>
      <rPr>
        <b/>
        <sz val="12"/>
        <color indexed="8"/>
        <rFont val="Times New Roman"/>
        <family val="1"/>
      </rPr>
      <t>13 éves</t>
    </r>
  </si>
  <si>
    <t>Várta Ijászkör</t>
  </si>
  <si>
    <t>Kürtösi Balázs 3D</t>
  </si>
  <si>
    <t>Füle László Gábor CU</t>
  </si>
  <si>
    <t xml:space="preserve"> mini 3D</t>
  </si>
  <si>
    <t xml:space="preserve"> gyermek fiú 3D</t>
  </si>
  <si>
    <t xml:space="preserve">Hahner Erika   </t>
  </si>
  <si>
    <t>senior férfi vadászreflex</t>
  </si>
  <si>
    <t>Huszár Zoltán</t>
  </si>
  <si>
    <t>Virágh Péter</t>
  </si>
  <si>
    <t>Siófok</t>
  </si>
  <si>
    <t>Feil Tamás</t>
  </si>
  <si>
    <t>Mecsekíjász</t>
  </si>
  <si>
    <t>Márta István</t>
  </si>
  <si>
    <t>Standovár Ákos</t>
  </si>
  <si>
    <t> Györe</t>
  </si>
  <si>
    <t>Bóka László</t>
  </si>
  <si>
    <t>Szikszai Károly</t>
  </si>
  <si>
    <t>Eleven Világ</t>
  </si>
  <si>
    <t>Kresz Viktor</t>
  </si>
  <si>
    <t>Kalácska Zsolt</t>
  </si>
  <si>
    <t>TTC</t>
  </si>
  <si>
    <t>Laboncz Csaba</t>
  </si>
  <si>
    <t>Kiss Pál</t>
  </si>
  <si>
    <t>RTK IC</t>
  </si>
  <si>
    <t>tradicionális ifi fiú      14-17 évesek</t>
  </si>
  <si>
    <t>junior ifi fiú                18-20 évesek</t>
  </si>
  <si>
    <r>
      <t xml:space="preserve">Kerekes Szilveszter </t>
    </r>
    <r>
      <rPr>
        <b/>
        <sz val="12"/>
        <color indexed="8"/>
        <rFont val="Times New Roman"/>
        <family val="1"/>
      </rPr>
      <t>ifi 16 éves</t>
    </r>
  </si>
  <si>
    <t>Egresi Irma</t>
  </si>
  <si>
    <t>Paks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</si>
</sst>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5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5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pane ySplit="1" topLeftCell="BM65" activePane="bottomLeft" state="frozen"/>
      <selection pane="topLeft" activeCell="A1" sqref="A1"/>
      <selection pane="bottomLeft" activeCell="P3" sqref="P3"/>
    </sheetView>
  </sheetViews>
  <sheetFormatPr defaultColWidth="9.140625" defaultRowHeight="15"/>
  <cols>
    <col min="1" max="1" width="10.00390625" style="3" bestFit="1" customWidth="1"/>
    <col min="2" max="2" width="27.7109375" style="3" bestFit="1" customWidth="1"/>
    <col min="3" max="3" width="24.00390625" style="3" customWidth="1"/>
    <col min="4" max="11" width="5.7109375" style="22" customWidth="1"/>
    <col min="12" max="12" width="10.7109375" style="15" bestFit="1" customWidth="1"/>
    <col min="13" max="14" width="15.00390625" style="15" bestFit="1" customWidth="1"/>
  </cols>
  <sheetData>
    <row r="1" spans="1:14" s="1" customFormat="1" ht="30" customHeight="1" thickBot="1">
      <c r="A1" s="5" t="s">
        <v>13</v>
      </c>
      <c r="B1" s="5" t="s">
        <v>0</v>
      </c>
      <c r="C1" s="5" t="s">
        <v>1</v>
      </c>
      <c r="D1" s="16">
        <v>11</v>
      </c>
      <c r="E1" s="16">
        <v>10</v>
      </c>
      <c r="F1" s="16">
        <v>8</v>
      </c>
      <c r="G1" s="16">
        <v>5</v>
      </c>
      <c r="H1" s="16">
        <v>4</v>
      </c>
      <c r="I1" s="16">
        <v>2</v>
      </c>
      <c r="J1" s="16">
        <v>1</v>
      </c>
      <c r="K1" s="16" t="s">
        <v>2</v>
      </c>
      <c r="L1" s="6" t="s">
        <v>3</v>
      </c>
      <c r="M1" s="7" t="s">
        <v>98</v>
      </c>
      <c r="N1" s="7" t="s">
        <v>99</v>
      </c>
    </row>
    <row r="2" spans="1:14" s="1" customFormat="1" ht="15.75">
      <c r="A2" s="8"/>
      <c r="B2" s="8"/>
      <c r="C2" s="8"/>
      <c r="D2" s="24"/>
      <c r="E2" s="24"/>
      <c r="F2" s="24"/>
      <c r="G2" s="24"/>
      <c r="H2" s="24"/>
      <c r="I2" s="24"/>
      <c r="J2" s="24"/>
      <c r="K2" s="24"/>
      <c r="L2" s="8"/>
      <c r="M2" s="8"/>
      <c r="N2" s="8"/>
    </row>
    <row r="3" spans="1:14" ht="16.5" thickBot="1">
      <c r="A3" s="9"/>
      <c r="B3" s="10" t="s">
        <v>159</v>
      </c>
      <c r="C3" s="9"/>
      <c r="D3" s="16">
        <v>11</v>
      </c>
      <c r="E3" s="16">
        <v>10</v>
      </c>
      <c r="F3" s="16">
        <v>8</v>
      </c>
      <c r="G3" s="16">
        <v>5</v>
      </c>
      <c r="H3" s="16">
        <v>4</v>
      </c>
      <c r="I3" s="16">
        <v>2</v>
      </c>
      <c r="J3" s="16">
        <v>1</v>
      </c>
      <c r="K3" s="16" t="s">
        <v>2</v>
      </c>
      <c r="L3" s="6" t="s">
        <v>3</v>
      </c>
      <c r="M3" s="7" t="s">
        <v>98</v>
      </c>
      <c r="N3" s="7" t="s">
        <v>99</v>
      </c>
    </row>
    <row r="4" spans="1:14" ht="15.75">
      <c r="A4" s="17">
        <v>1</v>
      </c>
      <c r="B4" s="19" t="s">
        <v>79</v>
      </c>
      <c r="C4" s="19" t="s">
        <v>75</v>
      </c>
      <c r="D4" s="36">
        <v>2</v>
      </c>
      <c r="E4" s="19">
        <v>3</v>
      </c>
      <c r="F4" s="19">
        <v>2</v>
      </c>
      <c r="G4" s="19">
        <v>8</v>
      </c>
      <c r="H4" s="19">
        <v>1</v>
      </c>
      <c r="I4" s="19">
        <v>2</v>
      </c>
      <c r="J4" s="19">
        <v>5</v>
      </c>
      <c r="K4" s="19">
        <v>1</v>
      </c>
      <c r="L4" s="4">
        <f>D4*$D$1+E4*$E$1+F4*$F$1+G4*$G$1+H4*$H$1+I4*$I$1+J4*$J$1</f>
        <v>121</v>
      </c>
      <c r="M4" s="11">
        <f>$L4/240*100</f>
        <v>50.416666666666664</v>
      </c>
      <c r="N4" s="11">
        <f>$L4/264*100</f>
        <v>45.83333333333333</v>
      </c>
    </row>
    <row r="5" spans="1:14" ht="15.75">
      <c r="A5" s="17">
        <v>2</v>
      </c>
      <c r="B5" s="19" t="s">
        <v>76</v>
      </c>
      <c r="C5" s="19" t="s">
        <v>77</v>
      </c>
      <c r="D5" s="36"/>
      <c r="E5" s="19"/>
      <c r="F5" s="19">
        <v>1</v>
      </c>
      <c r="G5" s="19">
        <v>13</v>
      </c>
      <c r="H5" s="19">
        <v>1</v>
      </c>
      <c r="I5" s="19">
        <v>1</v>
      </c>
      <c r="J5" s="19">
        <v>5</v>
      </c>
      <c r="K5" s="19">
        <v>3</v>
      </c>
      <c r="L5" s="4">
        <f>D5*$D$1+E5*$E$1+F5*$F$1+G5*$G$1+H5*$H$1+I5*$I$1+J5*$J$1</f>
        <v>84</v>
      </c>
      <c r="M5" s="11">
        <f>$L5/240*100</f>
        <v>35</v>
      </c>
      <c r="N5" s="11">
        <f>$L5/264*100</f>
        <v>31.818181818181817</v>
      </c>
    </row>
    <row r="6" spans="1:14" ht="15.75">
      <c r="A6" s="17">
        <v>3</v>
      </c>
      <c r="B6" s="19" t="s">
        <v>78</v>
      </c>
      <c r="C6" s="19" t="s">
        <v>36</v>
      </c>
      <c r="D6" s="36"/>
      <c r="E6" s="19"/>
      <c r="F6" s="19">
        <v>1</v>
      </c>
      <c r="G6" s="19">
        <v>12</v>
      </c>
      <c r="H6" s="19"/>
      <c r="I6" s="19"/>
      <c r="J6" s="19">
        <v>4</v>
      </c>
      <c r="K6" s="19">
        <v>7</v>
      </c>
      <c r="L6" s="4">
        <f>D6*$D$1+E6*$E$1+F6*$F$1+G6*$G$1+H6*$H$1+I6*$I$1+J6*$J$1</f>
        <v>72</v>
      </c>
      <c r="M6" s="11">
        <f>$L6/240*100</f>
        <v>30</v>
      </c>
      <c r="N6" s="11">
        <f>$L6/264*100</f>
        <v>27.27272727272727</v>
      </c>
    </row>
    <row r="8" spans="1:14" ht="16.5" thickBot="1">
      <c r="A8" s="9"/>
      <c r="B8" s="10" t="s">
        <v>28</v>
      </c>
      <c r="C8" s="9"/>
      <c r="D8" s="16">
        <v>11</v>
      </c>
      <c r="E8" s="16">
        <v>10</v>
      </c>
      <c r="F8" s="16">
        <v>8</v>
      </c>
      <c r="G8" s="16">
        <v>5</v>
      </c>
      <c r="H8" s="16">
        <v>4</v>
      </c>
      <c r="I8" s="16">
        <v>2</v>
      </c>
      <c r="J8" s="16">
        <v>1</v>
      </c>
      <c r="K8" s="16" t="s">
        <v>2</v>
      </c>
      <c r="L8" s="6" t="s">
        <v>3</v>
      </c>
      <c r="M8" s="7" t="s">
        <v>98</v>
      </c>
      <c r="N8" s="7" t="s">
        <v>99</v>
      </c>
    </row>
    <row r="9" spans="1:14" ht="15.75">
      <c r="A9" s="12">
        <v>1</v>
      </c>
      <c r="B9" s="4" t="s">
        <v>80</v>
      </c>
      <c r="C9" s="4" t="s">
        <v>77</v>
      </c>
      <c r="D9" s="19"/>
      <c r="E9" s="19"/>
      <c r="F9" s="19"/>
      <c r="G9" s="19">
        <v>7</v>
      </c>
      <c r="H9" s="19"/>
      <c r="I9" s="19">
        <v>2</v>
      </c>
      <c r="J9" s="19">
        <v>4</v>
      </c>
      <c r="K9" s="19">
        <v>11</v>
      </c>
      <c r="L9" s="4">
        <f>D9*$D$1+E9*$E$1+F9*$F$1+G9*$G$1+H9*$H$1+I9*$I$1+J9*$J$1</f>
        <v>43</v>
      </c>
      <c r="M9" s="11">
        <f>$L9/240*100</f>
        <v>17.916666666666668</v>
      </c>
      <c r="N9" s="11">
        <f>$L9/264*100</f>
        <v>16.28787878787879</v>
      </c>
    </row>
    <row r="12" spans="1:14" ht="16.5" thickBot="1">
      <c r="A12" s="9"/>
      <c r="B12" s="10" t="s">
        <v>34</v>
      </c>
      <c r="C12" s="9"/>
      <c r="D12" s="16">
        <v>11</v>
      </c>
      <c r="E12" s="16">
        <v>10</v>
      </c>
      <c r="F12" s="16">
        <v>8</v>
      </c>
      <c r="G12" s="16">
        <v>5</v>
      </c>
      <c r="H12" s="16">
        <v>4</v>
      </c>
      <c r="I12" s="16">
        <v>2</v>
      </c>
      <c r="J12" s="16">
        <v>1</v>
      </c>
      <c r="K12" s="16" t="s">
        <v>2</v>
      </c>
      <c r="L12" s="6" t="s">
        <v>3</v>
      </c>
      <c r="M12" s="7" t="s">
        <v>98</v>
      </c>
      <c r="N12" s="7" t="s">
        <v>99</v>
      </c>
    </row>
    <row r="13" spans="1:14" ht="15.75">
      <c r="A13" s="17">
        <v>1</v>
      </c>
      <c r="B13" s="19" t="s">
        <v>81</v>
      </c>
      <c r="C13" s="19" t="s">
        <v>36</v>
      </c>
      <c r="D13" s="36">
        <v>1</v>
      </c>
      <c r="E13" s="19">
        <v>1</v>
      </c>
      <c r="F13" s="19">
        <v>7</v>
      </c>
      <c r="G13" s="19">
        <v>9</v>
      </c>
      <c r="H13" s="19"/>
      <c r="I13" s="19"/>
      <c r="J13" s="19">
        <v>4</v>
      </c>
      <c r="K13" s="19">
        <v>2</v>
      </c>
      <c r="L13" s="4">
        <f>D13*$D$1+E13*$E$1+F13*$F$1+G13*$G$1+H13*$H$1+I13*$I$1+J13*$J$1</f>
        <v>126</v>
      </c>
      <c r="M13" s="11">
        <f>$L13/240*100</f>
        <v>52.5</v>
      </c>
      <c r="N13" s="11">
        <f>$L13/264*100</f>
        <v>47.72727272727273</v>
      </c>
    </row>
    <row r="14" spans="1:14" ht="15.75">
      <c r="A14" s="17">
        <v>2</v>
      </c>
      <c r="B14" s="19" t="s">
        <v>82</v>
      </c>
      <c r="C14" s="19" t="s">
        <v>36</v>
      </c>
      <c r="D14" s="38">
        <v>1</v>
      </c>
      <c r="E14" s="4">
        <v>1</v>
      </c>
      <c r="F14" s="4">
        <v>2</v>
      </c>
      <c r="G14" s="4">
        <v>12</v>
      </c>
      <c r="H14" s="4"/>
      <c r="I14" s="4">
        <v>1</v>
      </c>
      <c r="J14" s="4">
        <v>3</v>
      </c>
      <c r="K14" s="4">
        <v>4</v>
      </c>
      <c r="L14" s="4">
        <f>D14*$D$1+E14*$E$1+F14*$F$1+G14*$G$1+H14*$H$1+I14*$I$1+J14*$J$1</f>
        <v>102</v>
      </c>
      <c r="M14" s="11">
        <f>$L14/240*100</f>
        <v>42.5</v>
      </c>
      <c r="N14" s="11">
        <f>$L14/264*100</f>
        <v>38.63636363636363</v>
      </c>
    </row>
    <row r="15" spans="1:14" ht="15.75">
      <c r="A15" s="17">
        <v>3</v>
      </c>
      <c r="B15" s="19" t="s">
        <v>83</v>
      </c>
      <c r="C15" s="19" t="s">
        <v>75</v>
      </c>
      <c r="D15" s="36"/>
      <c r="E15" s="19">
        <v>1</v>
      </c>
      <c r="F15" s="19">
        <v>4</v>
      </c>
      <c r="G15" s="19">
        <v>10</v>
      </c>
      <c r="H15" s="19"/>
      <c r="I15" s="19"/>
      <c r="J15" s="19">
        <v>2</v>
      </c>
      <c r="K15" s="19">
        <v>7</v>
      </c>
      <c r="L15" s="4">
        <f>D15*$D$1+E15*$E$1+F15*$F$1+G15*$G$1+H15*$H$1+I15*$I$1+J15*$J$1</f>
        <v>94</v>
      </c>
      <c r="M15" s="11">
        <f>$L15/240*100</f>
        <v>39.166666666666664</v>
      </c>
      <c r="N15" s="11">
        <f>$L15/264*100</f>
        <v>35.60606060606061</v>
      </c>
    </row>
    <row r="16" spans="1:14" ht="15.75">
      <c r="A16" s="17">
        <v>4</v>
      </c>
      <c r="B16" s="19" t="s">
        <v>31</v>
      </c>
      <c r="C16" s="19" t="s">
        <v>77</v>
      </c>
      <c r="D16" s="36">
        <v>1</v>
      </c>
      <c r="E16" s="19"/>
      <c r="F16" s="19">
        <v>1</v>
      </c>
      <c r="G16" s="19">
        <v>11</v>
      </c>
      <c r="H16" s="19">
        <v>1</v>
      </c>
      <c r="I16" s="19">
        <v>1</v>
      </c>
      <c r="J16" s="19">
        <v>7</v>
      </c>
      <c r="K16" s="19">
        <v>2</v>
      </c>
      <c r="L16" s="4">
        <f>D16*$D$1+E16*$E$1+F16*$F$1+G16*$G$1+H16*$H$1+I16*$I$1+J16*$J$1</f>
        <v>87</v>
      </c>
      <c r="M16" s="11">
        <f>$L16/240*100</f>
        <v>36.25</v>
      </c>
      <c r="N16" s="11">
        <f>$L16/264*100</f>
        <v>32.95454545454545</v>
      </c>
    </row>
    <row r="19" spans="1:14" ht="16.5" thickBot="1">
      <c r="A19" s="9"/>
      <c r="B19" s="10" t="s">
        <v>27</v>
      </c>
      <c r="C19" s="9"/>
      <c r="D19" s="16">
        <v>11</v>
      </c>
      <c r="E19" s="16">
        <v>10</v>
      </c>
      <c r="F19" s="16">
        <v>8</v>
      </c>
      <c r="G19" s="16">
        <v>5</v>
      </c>
      <c r="H19" s="16">
        <v>4</v>
      </c>
      <c r="I19" s="16">
        <v>2</v>
      </c>
      <c r="J19" s="16">
        <v>1</v>
      </c>
      <c r="K19" s="16" t="s">
        <v>2</v>
      </c>
      <c r="L19" s="6" t="s">
        <v>3</v>
      </c>
      <c r="M19" s="7" t="s">
        <v>98</v>
      </c>
      <c r="N19" s="7" t="s">
        <v>99</v>
      </c>
    </row>
    <row r="20" spans="1:14" ht="15.75">
      <c r="A20" s="17">
        <v>1</v>
      </c>
      <c r="B20" s="19" t="s">
        <v>84</v>
      </c>
      <c r="C20" s="19" t="s">
        <v>36</v>
      </c>
      <c r="D20" s="36"/>
      <c r="E20" s="19"/>
      <c r="F20" s="19">
        <v>3</v>
      </c>
      <c r="G20" s="19">
        <v>6</v>
      </c>
      <c r="H20" s="19"/>
      <c r="I20" s="19">
        <v>2</v>
      </c>
      <c r="J20" s="19">
        <v>3</v>
      </c>
      <c r="K20" s="19">
        <v>10</v>
      </c>
      <c r="L20" s="4">
        <f>D20*$D$1+E20*$E$1+F20*$F$1+G20*$G$1+H20*$H$1+I20*$I$1+J20*$J$1</f>
        <v>61</v>
      </c>
      <c r="M20" s="11">
        <f>$L20/240*100</f>
        <v>25.416666666666664</v>
      </c>
      <c r="N20" s="11">
        <f>$L20/264*100</f>
        <v>23.106060606060606</v>
      </c>
    </row>
    <row r="21" spans="1:14" ht="15.75">
      <c r="A21" s="17">
        <v>2</v>
      </c>
      <c r="B21" s="19" t="s">
        <v>85</v>
      </c>
      <c r="C21" s="19" t="s">
        <v>77</v>
      </c>
      <c r="D21" s="36"/>
      <c r="E21" s="19"/>
      <c r="F21" s="19">
        <v>1</v>
      </c>
      <c r="G21" s="19">
        <v>6</v>
      </c>
      <c r="H21" s="19"/>
      <c r="I21" s="19"/>
      <c r="J21" s="19">
        <v>3</v>
      </c>
      <c r="K21" s="19">
        <v>14</v>
      </c>
      <c r="L21" s="4">
        <f>D21*$D$1+E21*$E$1+F21*$F$1+G21*$G$1+H21*$H$1+I21*$I$1+J21*$J$1</f>
        <v>41</v>
      </c>
      <c r="M21" s="11">
        <f>$L21/240*100</f>
        <v>17.083333333333332</v>
      </c>
      <c r="N21" s="11">
        <f>$L21/264*100</f>
        <v>15.530303030303031</v>
      </c>
    </row>
    <row r="22" spans="1:14" ht="15.75">
      <c r="A22" s="17">
        <v>3</v>
      </c>
      <c r="B22" s="19" t="s">
        <v>86</v>
      </c>
      <c r="C22" s="19" t="s">
        <v>87</v>
      </c>
      <c r="D22" s="36"/>
      <c r="E22" s="19"/>
      <c r="F22" s="19">
        <v>2</v>
      </c>
      <c r="G22" s="19">
        <v>2</v>
      </c>
      <c r="H22" s="19"/>
      <c r="I22" s="19">
        <v>1</v>
      </c>
      <c r="J22" s="19">
        <v>5</v>
      </c>
      <c r="K22" s="19">
        <v>14</v>
      </c>
      <c r="L22" s="4">
        <f>D22*$D$1+E22*$E$1+F22*$F$1+G22*$G$1+H22*$H$1+I22*$I$1+J22*$J$1</f>
        <v>33</v>
      </c>
      <c r="M22" s="11">
        <f>$L22/240*100</f>
        <v>13.750000000000002</v>
      </c>
      <c r="N22" s="11">
        <f>$L22/264*100</f>
        <v>12.5</v>
      </c>
    </row>
    <row r="23" spans="1:14" ht="15.75">
      <c r="A23" s="17">
        <v>4</v>
      </c>
      <c r="B23" s="19" t="s">
        <v>88</v>
      </c>
      <c r="C23" s="19" t="s">
        <v>36</v>
      </c>
      <c r="D23" s="36"/>
      <c r="E23" s="19"/>
      <c r="F23" s="19"/>
      <c r="G23" s="19">
        <v>4</v>
      </c>
      <c r="H23" s="19"/>
      <c r="I23" s="19"/>
      <c r="J23" s="19">
        <v>6</v>
      </c>
      <c r="K23" s="19">
        <v>14</v>
      </c>
      <c r="L23" s="4">
        <f>D23*$D$1+E23*$E$1+F23*$F$1+G23*$G$1+H23*$H$1+I23*$I$1+J23*$J$1</f>
        <v>26</v>
      </c>
      <c r="M23" s="11">
        <f>$L23/240*100</f>
        <v>10.833333333333334</v>
      </c>
      <c r="N23" s="11">
        <f>$L23/264*100</f>
        <v>9.848484848484848</v>
      </c>
    </row>
    <row r="26" spans="1:14" ht="16.5" thickBot="1">
      <c r="A26" s="9"/>
      <c r="B26" s="10" t="s">
        <v>189</v>
      </c>
      <c r="C26" s="9"/>
      <c r="D26" s="16">
        <v>11</v>
      </c>
      <c r="E26" s="16">
        <v>10</v>
      </c>
      <c r="F26" s="16">
        <v>8</v>
      </c>
      <c r="G26" s="16">
        <v>5</v>
      </c>
      <c r="H26" s="16">
        <v>4</v>
      </c>
      <c r="I26" s="16">
        <v>2</v>
      </c>
      <c r="J26" s="16">
        <v>1</v>
      </c>
      <c r="K26" s="16" t="s">
        <v>2</v>
      </c>
      <c r="L26" s="6" t="s">
        <v>3</v>
      </c>
      <c r="M26" s="7" t="s">
        <v>98</v>
      </c>
      <c r="N26" s="7" t="s">
        <v>99</v>
      </c>
    </row>
    <row r="27" spans="1:14" ht="15.75">
      <c r="A27" s="17">
        <v>1</v>
      </c>
      <c r="B27" s="19" t="s">
        <v>89</v>
      </c>
      <c r="C27" s="19" t="s">
        <v>77</v>
      </c>
      <c r="D27" s="36"/>
      <c r="E27" s="19">
        <v>1</v>
      </c>
      <c r="F27" s="19">
        <v>6</v>
      </c>
      <c r="G27" s="19">
        <v>8</v>
      </c>
      <c r="H27" s="19"/>
      <c r="I27" s="19">
        <v>1</v>
      </c>
      <c r="J27" s="19">
        <v>5</v>
      </c>
      <c r="K27" s="19">
        <v>3</v>
      </c>
      <c r="L27" s="4">
        <f aca="true" t="shared" si="0" ref="L27:L35">D27*$D$1+E27*$E$1+F27*$F$1+G27*$G$1+H27*$H$1+I27*$I$1+J27*$J$1</f>
        <v>105</v>
      </c>
      <c r="M27" s="11">
        <f aca="true" t="shared" si="1" ref="M27:M35">$L27/240*100</f>
        <v>43.75</v>
      </c>
      <c r="N27" s="11">
        <f aca="true" t="shared" si="2" ref="N27:N35">$L27/264*100</f>
        <v>39.77272727272727</v>
      </c>
    </row>
    <row r="28" spans="1:15" ht="15.75">
      <c r="A28" s="17">
        <v>2</v>
      </c>
      <c r="B28" s="19" t="s">
        <v>90</v>
      </c>
      <c r="C28" s="19" t="s">
        <v>77</v>
      </c>
      <c r="D28" s="36"/>
      <c r="E28" s="19"/>
      <c r="F28" s="19">
        <v>4</v>
      </c>
      <c r="G28" s="19">
        <v>8</v>
      </c>
      <c r="H28" s="19">
        <v>1</v>
      </c>
      <c r="I28" s="19">
        <v>1</v>
      </c>
      <c r="J28" s="19">
        <v>5</v>
      </c>
      <c r="K28" s="19">
        <v>5</v>
      </c>
      <c r="L28" s="4">
        <f t="shared" si="0"/>
        <v>83</v>
      </c>
      <c r="M28" s="11">
        <f t="shared" si="1"/>
        <v>34.583333333333336</v>
      </c>
      <c r="N28" s="11">
        <f t="shared" si="2"/>
        <v>31.439393939393938</v>
      </c>
      <c r="O28" t="s">
        <v>91</v>
      </c>
    </row>
    <row r="29" spans="1:14" ht="15.75">
      <c r="A29" s="17">
        <v>3</v>
      </c>
      <c r="B29" s="19" t="s">
        <v>29</v>
      </c>
      <c r="C29" s="19" t="s">
        <v>77</v>
      </c>
      <c r="D29" s="38"/>
      <c r="E29" s="4">
        <v>1</v>
      </c>
      <c r="F29" s="4">
        <v>4</v>
      </c>
      <c r="G29" s="4">
        <v>7</v>
      </c>
      <c r="H29" s="4"/>
      <c r="I29" s="4"/>
      <c r="J29" s="4">
        <v>6</v>
      </c>
      <c r="K29" s="4">
        <v>6</v>
      </c>
      <c r="L29" s="4">
        <f t="shared" si="0"/>
        <v>83</v>
      </c>
      <c r="M29" s="11">
        <f t="shared" si="1"/>
        <v>34.583333333333336</v>
      </c>
      <c r="N29" s="11">
        <f t="shared" si="2"/>
        <v>31.439393939393938</v>
      </c>
    </row>
    <row r="30" spans="1:14" ht="15.75">
      <c r="A30" s="17">
        <v>4</v>
      </c>
      <c r="B30" s="19" t="s">
        <v>25</v>
      </c>
      <c r="C30" s="19" t="s">
        <v>36</v>
      </c>
      <c r="D30" s="36"/>
      <c r="E30" s="19"/>
      <c r="F30" s="19">
        <v>2</v>
      </c>
      <c r="G30" s="19">
        <v>10</v>
      </c>
      <c r="H30" s="19">
        <v>1</v>
      </c>
      <c r="I30" s="19">
        <v>2</v>
      </c>
      <c r="J30" s="19">
        <v>5</v>
      </c>
      <c r="K30" s="19">
        <v>4</v>
      </c>
      <c r="L30" s="4">
        <f t="shared" si="0"/>
        <v>79</v>
      </c>
      <c r="M30" s="11">
        <f t="shared" si="1"/>
        <v>32.916666666666664</v>
      </c>
      <c r="N30" s="11">
        <f t="shared" si="2"/>
        <v>29.924242424242426</v>
      </c>
    </row>
    <row r="31" spans="1:14" ht="15.75">
      <c r="A31" s="17">
        <v>5</v>
      </c>
      <c r="B31" s="19" t="s">
        <v>26</v>
      </c>
      <c r="C31" s="19" t="s">
        <v>36</v>
      </c>
      <c r="D31" s="38"/>
      <c r="E31" s="4"/>
      <c r="F31" s="4">
        <v>1</v>
      </c>
      <c r="G31" s="4">
        <v>12</v>
      </c>
      <c r="H31" s="4"/>
      <c r="I31" s="4">
        <v>2</v>
      </c>
      <c r="J31" s="4">
        <v>2</v>
      </c>
      <c r="K31" s="4">
        <v>7</v>
      </c>
      <c r="L31" s="4">
        <f t="shared" si="0"/>
        <v>74</v>
      </c>
      <c r="M31" s="11">
        <f t="shared" si="1"/>
        <v>30.833333333333336</v>
      </c>
      <c r="N31" s="11">
        <f t="shared" si="2"/>
        <v>28.030303030303028</v>
      </c>
    </row>
    <row r="32" spans="1:14" ht="15.75">
      <c r="A32" s="17">
        <v>6</v>
      </c>
      <c r="B32" s="19" t="s">
        <v>92</v>
      </c>
      <c r="C32" s="19" t="s">
        <v>93</v>
      </c>
      <c r="D32" s="36">
        <v>1</v>
      </c>
      <c r="E32" s="19"/>
      <c r="F32" s="19">
        <v>2</v>
      </c>
      <c r="G32" s="19">
        <v>8</v>
      </c>
      <c r="H32" s="19"/>
      <c r="I32" s="19"/>
      <c r="J32" s="19">
        <v>5</v>
      </c>
      <c r="K32" s="19">
        <v>8</v>
      </c>
      <c r="L32" s="4">
        <f t="shared" si="0"/>
        <v>72</v>
      </c>
      <c r="M32" s="11">
        <f t="shared" si="1"/>
        <v>30</v>
      </c>
      <c r="N32" s="11">
        <f t="shared" si="2"/>
        <v>27.27272727272727</v>
      </c>
    </row>
    <row r="33" spans="1:14" ht="15.75">
      <c r="A33" s="17">
        <v>7</v>
      </c>
      <c r="B33" s="19" t="s">
        <v>94</v>
      </c>
      <c r="C33" s="19" t="s">
        <v>95</v>
      </c>
      <c r="D33" s="36"/>
      <c r="E33" s="19"/>
      <c r="F33" s="19">
        <v>1</v>
      </c>
      <c r="G33" s="19">
        <v>11</v>
      </c>
      <c r="H33" s="19"/>
      <c r="I33" s="19">
        <v>1</v>
      </c>
      <c r="J33" s="19">
        <v>6</v>
      </c>
      <c r="K33" s="19">
        <v>5</v>
      </c>
      <c r="L33" s="4">
        <f t="shared" si="0"/>
        <v>71</v>
      </c>
      <c r="M33" s="11">
        <f t="shared" si="1"/>
        <v>29.583333333333332</v>
      </c>
      <c r="N33" s="11">
        <f t="shared" si="2"/>
        <v>26.89393939393939</v>
      </c>
    </row>
    <row r="34" spans="1:14" ht="15.75">
      <c r="A34" s="17">
        <v>8</v>
      </c>
      <c r="B34" s="19" t="s">
        <v>96</v>
      </c>
      <c r="C34" s="19" t="s">
        <v>93</v>
      </c>
      <c r="D34" s="38"/>
      <c r="E34" s="4"/>
      <c r="F34" s="4"/>
      <c r="G34" s="4">
        <v>7</v>
      </c>
      <c r="H34" s="4">
        <v>0</v>
      </c>
      <c r="I34" s="4">
        <v>4</v>
      </c>
      <c r="J34" s="4">
        <v>4</v>
      </c>
      <c r="K34" s="4">
        <v>9</v>
      </c>
      <c r="L34" s="4">
        <f t="shared" si="0"/>
        <v>47</v>
      </c>
      <c r="M34" s="11">
        <f t="shared" si="1"/>
        <v>19.583333333333332</v>
      </c>
      <c r="N34" s="11">
        <f t="shared" si="2"/>
        <v>17.803030303030305</v>
      </c>
    </row>
    <row r="35" spans="1:14" ht="15.75">
      <c r="A35" s="17">
        <v>9</v>
      </c>
      <c r="B35" s="19" t="s">
        <v>97</v>
      </c>
      <c r="C35" s="19" t="s">
        <v>87</v>
      </c>
      <c r="D35" s="36"/>
      <c r="E35" s="19"/>
      <c r="F35" s="19">
        <v>1</v>
      </c>
      <c r="G35" s="19">
        <v>6</v>
      </c>
      <c r="H35" s="19"/>
      <c r="I35" s="19">
        <v>1</v>
      </c>
      <c r="J35" s="19">
        <v>6</v>
      </c>
      <c r="K35" s="19">
        <v>10</v>
      </c>
      <c r="L35" s="4">
        <f t="shared" si="0"/>
        <v>46</v>
      </c>
      <c r="M35" s="11">
        <f t="shared" si="1"/>
        <v>19.166666666666668</v>
      </c>
      <c r="N35" s="11">
        <f t="shared" si="2"/>
        <v>17.424242424242426</v>
      </c>
    </row>
    <row r="38" spans="1:14" ht="16.5" thickBot="1">
      <c r="A38" s="9"/>
      <c r="B38" s="10" t="s">
        <v>190</v>
      </c>
      <c r="C38" s="9"/>
      <c r="D38" s="16">
        <v>11</v>
      </c>
      <c r="E38" s="16">
        <v>10</v>
      </c>
      <c r="F38" s="16">
        <v>8</v>
      </c>
      <c r="G38" s="16">
        <v>5</v>
      </c>
      <c r="H38" s="16">
        <v>4</v>
      </c>
      <c r="I38" s="16">
        <v>2</v>
      </c>
      <c r="J38" s="16">
        <v>1</v>
      </c>
      <c r="K38" s="16" t="s">
        <v>2</v>
      </c>
      <c r="L38" s="6" t="s">
        <v>3</v>
      </c>
      <c r="M38" s="7" t="s">
        <v>98</v>
      </c>
      <c r="N38" s="7" t="s">
        <v>99</v>
      </c>
    </row>
    <row r="39" spans="1:14" ht="15.75">
      <c r="A39" s="17">
        <v>1</v>
      </c>
      <c r="B39" s="19" t="s">
        <v>100</v>
      </c>
      <c r="C39" s="19" t="s">
        <v>36</v>
      </c>
      <c r="D39" s="36"/>
      <c r="E39" s="19">
        <v>2</v>
      </c>
      <c r="F39" s="19">
        <v>1</v>
      </c>
      <c r="G39" s="19">
        <v>14</v>
      </c>
      <c r="H39" s="19"/>
      <c r="I39" s="19"/>
      <c r="J39" s="19">
        <v>4</v>
      </c>
      <c r="K39" s="19">
        <v>3</v>
      </c>
      <c r="L39" s="4">
        <f>D39*$D$1+E39*$E$1+F39*$F$1+G39*$G$1+H39*$H$1+I39*$I$1+J39*$J$1</f>
        <v>102</v>
      </c>
      <c r="M39" s="11">
        <f>$L39/240*100</f>
        <v>42.5</v>
      </c>
      <c r="N39" s="11">
        <f>$M39/264*100</f>
        <v>16.098484848484848</v>
      </c>
    </row>
    <row r="40" spans="1:14" ht="15.75">
      <c r="A40" s="17">
        <v>2</v>
      </c>
      <c r="B40" s="19" t="s">
        <v>101</v>
      </c>
      <c r="C40" s="19" t="s">
        <v>36</v>
      </c>
      <c r="D40" s="36"/>
      <c r="E40" s="19"/>
      <c r="F40" s="19">
        <v>3</v>
      </c>
      <c r="G40" s="19">
        <v>9</v>
      </c>
      <c r="H40" s="19">
        <v>1</v>
      </c>
      <c r="I40" s="19">
        <v>2</v>
      </c>
      <c r="J40" s="19">
        <v>5</v>
      </c>
      <c r="K40" s="19">
        <v>4</v>
      </c>
      <c r="L40" s="4">
        <f>D40*$D$1+E40*$E$1+F40*$F$1+G40*$G$1+H40*$H$1+I40*$I$1+J40*$J$1</f>
        <v>82</v>
      </c>
      <c r="M40" s="11">
        <f>$L40/240*100</f>
        <v>34.166666666666664</v>
      </c>
      <c r="N40" s="11">
        <f>$M40/264*100</f>
        <v>12.94191919191919</v>
      </c>
    </row>
    <row r="41" spans="1:14" ht="15.75">
      <c r="A41" s="17">
        <v>3</v>
      </c>
      <c r="B41" s="19" t="s">
        <v>102</v>
      </c>
      <c r="C41" s="19" t="s">
        <v>36</v>
      </c>
      <c r="D41" s="36"/>
      <c r="E41" s="19"/>
      <c r="F41" s="19">
        <v>1</v>
      </c>
      <c r="G41" s="19">
        <v>11</v>
      </c>
      <c r="H41" s="19"/>
      <c r="I41" s="19">
        <v>4</v>
      </c>
      <c r="J41" s="19">
        <v>4</v>
      </c>
      <c r="K41" s="19">
        <v>4</v>
      </c>
      <c r="L41" s="4">
        <f>D41*$D$1+E41*$E$1+F41*$F$1+G41*$G$1+H41*$H$1+I41*$I$1+J41*$J$1</f>
        <v>75</v>
      </c>
      <c r="M41" s="11">
        <f>$L41/240*100</f>
        <v>31.25</v>
      </c>
      <c r="N41" s="11">
        <f>$M41/264*100</f>
        <v>11.837121212121213</v>
      </c>
    </row>
    <row r="42" spans="1:14" ht="15.75">
      <c r="A42" s="17">
        <v>4</v>
      </c>
      <c r="B42" s="19" t="s">
        <v>103</v>
      </c>
      <c r="C42" s="19" t="s">
        <v>36</v>
      </c>
      <c r="D42" s="36"/>
      <c r="E42" s="19"/>
      <c r="F42" s="19"/>
      <c r="G42" s="19">
        <v>7</v>
      </c>
      <c r="H42" s="19"/>
      <c r="I42" s="19"/>
      <c r="J42" s="19">
        <v>1</v>
      </c>
      <c r="K42" s="19">
        <v>16</v>
      </c>
      <c r="L42" s="4">
        <f>D42*$D$1+E42*$E$1+F42*$F$1+G42*$G$1+H42*$H$1+I42*$I$1+J42*$J$1</f>
        <v>36</v>
      </c>
      <c r="M42" s="11">
        <f>$L42/240*100</f>
        <v>15</v>
      </c>
      <c r="N42" s="11">
        <f>$M42/264*100</f>
        <v>5.681818181818182</v>
      </c>
    </row>
    <row r="44" spans="1:14" ht="15.75">
      <c r="A44" s="37"/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1"/>
      <c r="M44" s="32"/>
      <c r="N44" s="32"/>
    </row>
    <row r="45" spans="1:14" ht="16.5" thickBot="1">
      <c r="A45" s="9"/>
      <c r="B45" s="10" t="s">
        <v>24</v>
      </c>
      <c r="C45" s="9"/>
      <c r="D45" s="16">
        <v>11</v>
      </c>
      <c r="E45" s="16">
        <v>10</v>
      </c>
      <c r="F45" s="16">
        <v>8</v>
      </c>
      <c r="G45" s="16">
        <v>5</v>
      </c>
      <c r="H45" s="16">
        <v>4</v>
      </c>
      <c r="I45" s="16">
        <v>2</v>
      </c>
      <c r="J45" s="16">
        <v>1</v>
      </c>
      <c r="K45" s="16" t="s">
        <v>2</v>
      </c>
      <c r="L45" s="6" t="s">
        <v>3</v>
      </c>
      <c r="M45" s="7" t="s">
        <v>98</v>
      </c>
      <c r="N45" s="7" t="s">
        <v>99</v>
      </c>
    </row>
    <row r="46" spans="1:14" ht="15.75">
      <c r="A46" s="17">
        <v>1</v>
      </c>
      <c r="B46" s="19" t="s">
        <v>104</v>
      </c>
      <c r="C46" s="19" t="s">
        <v>53</v>
      </c>
      <c r="D46" s="36"/>
      <c r="E46" s="19"/>
      <c r="F46" s="19">
        <v>3</v>
      </c>
      <c r="G46" s="19">
        <v>11</v>
      </c>
      <c r="H46" s="19">
        <v>1</v>
      </c>
      <c r="I46" s="19">
        <v>1</v>
      </c>
      <c r="J46" s="19">
        <v>6</v>
      </c>
      <c r="K46" s="19">
        <v>2</v>
      </c>
      <c r="L46" s="4">
        <f aca="true" t="shared" si="3" ref="L46:L52">D46*$D$1+E46*$E$1+F46*$F$1+G46*$G$1+H46*$H$1+I46*$I$1+J46*$J$1</f>
        <v>91</v>
      </c>
      <c r="M46" s="11">
        <f aca="true" t="shared" si="4" ref="M46:M52">$L46/240*100</f>
        <v>37.916666666666664</v>
      </c>
      <c r="N46" s="11">
        <f aca="true" t="shared" si="5" ref="N46:N52">$L46/264*100</f>
        <v>34.46969696969697</v>
      </c>
    </row>
    <row r="47" spans="1:14" ht="15.75">
      <c r="A47" s="17">
        <v>2</v>
      </c>
      <c r="B47" s="19" t="s">
        <v>23</v>
      </c>
      <c r="C47" s="19" t="s">
        <v>53</v>
      </c>
      <c r="D47" s="36"/>
      <c r="E47" s="19"/>
      <c r="F47" s="19">
        <v>5</v>
      </c>
      <c r="G47" s="19">
        <v>9</v>
      </c>
      <c r="H47" s="19"/>
      <c r="I47" s="19"/>
      <c r="J47" s="19">
        <v>4</v>
      </c>
      <c r="K47" s="19">
        <v>6</v>
      </c>
      <c r="L47" s="4">
        <f t="shared" si="3"/>
        <v>89</v>
      </c>
      <c r="M47" s="11">
        <f t="shared" si="4"/>
        <v>37.083333333333336</v>
      </c>
      <c r="N47" s="11">
        <f t="shared" si="5"/>
        <v>33.71212121212121</v>
      </c>
    </row>
    <row r="48" spans="1:14" ht="15.75">
      <c r="A48" s="17">
        <v>3</v>
      </c>
      <c r="B48" s="19" t="s">
        <v>105</v>
      </c>
      <c r="C48" s="19" t="s">
        <v>36</v>
      </c>
      <c r="D48" s="36">
        <v>1</v>
      </c>
      <c r="E48" s="19">
        <v>1</v>
      </c>
      <c r="F48" s="19">
        <v>4</v>
      </c>
      <c r="G48" s="19">
        <v>5</v>
      </c>
      <c r="H48" s="19"/>
      <c r="I48" s="19"/>
      <c r="J48" s="19">
        <v>8</v>
      </c>
      <c r="K48" s="19">
        <v>5</v>
      </c>
      <c r="L48" s="4">
        <f t="shared" si="3"/>
        <v>86</v>
      </c>
      <c r="M48" s="11">
        <f t="shared" si="4"/>
        <v>35.833333333333336</v>
      </c>
      <c r="N48" s="11">
        <f t="shared" si="5"/>
        <v>32.57575757575758</v>
      </c>
    </row>
    <row r="49" spans="1:14" ht="15.75">
      <c r="A49" s="17">
        <v>4</v>
      </c>
      <c r="B49" s="19" t="s">
        <v>106</v>
      </c>
      <c r="C49" s="19" t="s">
        <v>93</v>
      </c>
      <c r="D49" s="36"/>
      <c r="E49" s="19">
        <v>1</v>
      </c>
      <c r="F49" s="19">
        <v>3</v>
      </c>
      <c r="G49" s="19">
        <v>8</v>
      </c>
      <c r="H49" s="19"/>
      <c r="I49" s="19"/>
      <c r="J49" s="19">
        <v>3</v>
      </c>
      <c r="K49" s="19">
        <v>9</v>
      </c>
      <c r="L49" s="4">
        <f t="shared" si="3"/>
        <v>77</v>
      </c>
      <c r="M49" s="11">
        <f t="shared" si="4"/>
        <v>32.083333333333336</v>
      </c>
      <c r="N49" s="11">
        <f t="shared" si="5"/>
        <v>29.166666666666668</v>
      </c>
    </row>
    <row r="50" spans="1:14" ht="15.75">
      <c r="A50" s="17">
        <v>5</v>
      </c>
      <c r="B50" s="19" t="s">
        <v>107</v>
      </c>
      <c r="C50" s="19" t="s">
        <v>22</v>
      </c>
      <c r="D50" s="36"/>
      <c r="E50" s="19"/>
      <c r="F50" s="19">
        <v>2</v>
      </c>
      <c r="G50" s="19">
        <v>10</v>
      </c>
      <c r="H50" s="19"/>
      <c r="I50" s="19">
        <v>1</v>
      </c>
      <c r="J50" s="19">
        <v>6</v>
      </c>
      <c r="K50" s="19">
        <v>5</v>
      </c>
      <c r="L50" s="4">
        <f t="shared" si="3"/>
        <v>74</v>
      </c>
      <c r="M50" s="11">
        <f t="shared" si="4"/>
        <v>30.833333333333336</v>
      </c>
      <c r="N50" s="11">
        <f t="shared" si="5"/>
        <v>28.030303030303028</v>
      </c>
    </row>
    <row r="51" spans="1:14" ht="15.75">
      <c r="A51" s="17">
        <v>6</v>
      </c>
      <c r="B51" s="19" t="s">
        <v>21</v>
      </c>
      <c r="C51" s="19" t="s">
        <v>22</v>
      </c>
      <c r="D51" s="36">
        <v>1</v>
      </c>
      <c r="E51" s="19"/>
      <c r="F51" s="19">
        <v>1</v>
      </c>
      <c r="G51" s="19">
        <v>7</v>
      </c>
      <c r="H51" s="19"/>
      <c r="I51" s="19">
        <v>1</v>
      </c>
      <c r="J51" s="19">
        <v>4</v>
      </c>
      <c r="K51" s="19">
        <v>10</v>
      </c>
      <c r="L51" s="4">
        <f t="shared" si="3"/>
        <v>60</v>
      </c>
      <c r="M51" s="11">
        <f t="shared" si="4"/>
        <v>25</v>
      </c>
      <c r="N51" s="11">
        <f t="shared" si="5"/>
        <v>22.727272727272727</v>
      </c>
    </row>
    <row r="52" spans="1:14" ht="15.75">
      <c r="A52" s="17">
        <v>7</v>
      </c>
      <c r="B52" s="19" t="s">
        <v>108</v>
      </c>
      <c r="C52" s="19" t="s">
        <v>109</v>
      </c>
      <c r="D52" s="38"/>
      <c r="E52" s="4"/>
      <c r="F52" s="4">
        <v>1</v>
      </c>
      <c r="G52" s="4">
        <v>3</v>
      </c>
      <c r="H52" s="4"/>
      <c r="I52" s="4"/>
      <c r="J52" s="4">
        <v>1</v>
      </c>
      <c r="K52" s="4">
        <v>19</v>
      </c>
      <c r="L52" s="4">
        <f t="shared" si="3"/>
        <v>24</v>
      </c>
      <c r="M52" s="11">
        <f t="shared" si="4"/>
        <v>10</v>
      </c>
      <c r="N52" s="11">
        <f t="shared" si="5"/>
        <v>9.090909090909092</v>
      </c>
    </row>
    <row r="55" spans="1:14" ht="16.5" thickBot="1">
      <c r="A55" s="9"/>
      <c r="B55" s="10" t="s">
        <v>15</v>
      </c>
      <c r="C55" s="9"/>
      <c r="D55" s="16">
        <v>11</v>
      </c>
      <c r="E55" s="16">
        <v>10</v>
      </c>
      <c r="F55" s="16">
        <v>8</v>
      </c>
      <c r="G55" s="16">
        <v>5</v>
      </c>
      <c r="H55" s="16">
        <v>4</v>
      </c>
      <c r="I55" s="16">
        <v>2</v>
      </c>
      <c r="J55" s="16">
        <v>1</v>
      </c>
      <c r="K55" s="16" t="s">
        <v>2</v>
      </c>
      <c r="L55" s="6" t="s">
        <v>3</v>
      </c>
      <c r="M55" s="7" t="s">
        <v>98</v>
      </c>
      <c r="N55" s="7" t="s">
        <v>99</v>
      </c>
    </row>
    <row r="56" spans="1:14" ht="15.75">
      <c r="A56" s="17">
        <v>1</v>
      </c>
      <c r="B56" s="19" t="s">
        <v>16</v>
      </c>
      <c r="C56" s="19" t="s">
        <v>110</v>
      </c>
      <c r="D56" s="36"/>
      <c r="E56" s="19"/>
      <c r="F56" s="19">
        <v>6</v>
      </c>
      <c r="G56" s="19">
        <v>12</v>
      </c>
      <c r="H56" s="19">
        <v>1</v>
      </c>
      <c r="I56" s="19">
        <v>2</v>
      </c>
      <c r="J56" s="19">
        <v>2</v>
      </c>
      <c r="K56" s="19">
        <v>1</v>
      </c>
      <c r="L56" s="4">
        <f aca="true" t="shared" si="6" ref="L56:L63">D56*$D$1+E56*$E$1+F56*$F$1+G56*$G$1+H56*$H$1+I56*$I$1+J56*$J$1</f>
        <v>118</v>
      </c>
      <c r="M56" s="11">
        <f aca="true" t="shared" si="7" ref="M56:M63">$L56/240*100</f>
        <v>49.166666666666664</v>
      </c>
      <c r="N56" s="11">
        <f aca="true" t="shared" si="8" ref="N56:N63">$L56/264*100</f>
        <v>44.696969696969695</v>
      </c>
    </row>
    <row r="57" spans="1:14" ht="15.75">
      <c r="A57" s="17">
        <v>2</v>
      </c>
      <c r="B57" s="19" t="s">
        <v>18</v>
      </c>
      <c r="C57" s="19" t="s">
        <v>110</v>
      </c>
      <c r="D57" s="36"/>
      <c r="E57" s="19">
        <v>1</v>
      </c>
      <c r="F57" s="19">
        <v>3</v>
      </c>
      <c r="G57" s="19">
        <v>13</v>
      </c>
      <c r="H57" s="19">
        <v>1</v>
      </c>
      <c r="I57" s="19">
        <v>3</v>
      </c>
      <c r="J57" s="19">
        <v>2</v>
      </c>
      <c r="K57" s="19">
        <v>1</v>
      </c>
      <c r="L57" s="4">
        <f t="shared" si="6"/>
        <v>111</v>
      </c>
      <c r="M57" s="11">
        <f t="shared" si="7"/>
        <v>46.25</v>
      </c>
      <c r="N57" s="11">
        <f t="shared" si="8"/>
        <v>42.04545454545455</v>
      </c>
    </row>
    <row r="58" spans="1:14" ht="15.75">
      <c r="A58" s="17">
        <v>3</v>
      </c>
      <c r="B58" s="19" t="s">
        <v>19</v>
      </c>
      <c r="C58" s="19" t="s">
        <v>20</v>
      </c>
      <c r="D58" s="36">
        <v>1</v>
      </c>
      <c r="E58" s="19">
        <v>2</v>
      </c>
      <c r="F58" s="19">
        <v>3</v>
      </c>
      <c r="G58" s="19">
        <v>10</v>
      </c>
      <c r="H58" s="19"/>
      <c r="I58" s="19">
        <v>1</v>
      </c>
      <c r="J58" s="19">
        <v>2</v>
      </c>
      <c r="K58" s="19">
        <v>5</v>
      </c>
      <c r="L58" s="4">
        <f t="shared" si="6"/>
        <v>109</v>
      </c>
      <c r="M58" s="11">
        <f t="shared" si="7"/>
        <v>45.416666666666664</v>
      </c>
      <c r="N58" s="11">
        <f t="shared" si="8"/>
        <v>41.28787878787879</v>
      </c>
    </row>
    <row r="59" spans="1:14" ht="15.75">
      <c r="A59" s="17">
        <v>4</v>
      </c>
      <c r="B59" s="19" t="s">
        <v>111</v>
      </c>
      <c r="C59" s="19" t="s">
        <v>41</v>
      </c>
      <c r="D59" s="36"/>
      <c r="E59" s="19"/>
      <c r="F59" s="19">
        <v>4</v>
      </c>
      <c r="G59" s="19">
        <v>11</v>
      </c>
      <c r="H59" s="19">
        <v>1</v>
      </c>
      <c r="I59" s="19">
        <v>1</v>
      </c>
      <c r="J59" s="19">
        <v>5</v>
      </c>
      <c r="K59" s="19">
        <v>2</v>
      </c>
      <c r="L59" s="4">
        <f t="shared" si="6"/>
        <v>98</v>
      </c>
      <c r="M59" s="11">
        <f t="shared" si="7"/>
        <v>40.833333333333336</v>
      </c>
      <c r="N59" s="11">
        <f t="shared" si="8"/>
        <v>37.121212121212125</v>
      </c>
    </row>
    <row r="60" spans="1:14" ht="15.75">
      <c r="A60" s="17">
        <v>5</v>
      </c>
      <c r="B60" s="19" t="s">
        <v>112</v>
      </c>
      <c r="C60" s="19" t="s">
        <v>35</v>
      </c>
      <c r="D60" s="36"/>
      <c r="E60" s="19"/>
      <c r="F60" s="19">
        <v>5</v>
      </c>
      <c r="G60" s="19">
        <v>10</v>
      </c>
      <c r="H60" s="19"/>
      <c r="I60" s="19"/>
      <c r="J60" s="19">
        <v>2</v>
      </c>
      <c r="K60" s="19">
        <v>7</v>
      </c>
      <c r="L60" s="4">
        <f t="shared" si="6"/>
        <v>92</v>
      </c>
      <c r="M60" s="11">
        <f t="shared" si="7"/>
        <v>38.333333333333336</v>
      </c>
      <c r="N60" s="11">
        <f t="shared" si="8"/>
        <v>34.84848484848485</v>
      </c>
    </row>
    <row r="61" spans="1:14" ht="15.75">
      <c r="A61" s="17">
        <v>6</v>
      </c>
      <c r="B61" s="19" t="s">
        <v>17</v>
      </c>
      <c r="C61" s="19" t="s">
        <v>113</v>
      </c>
      <c r="D61" s="38"/>
      <c r="E61" s="4">
        <v>1</v>
      </c>
      <c r="F61" s="4">
        <v>1</v>
      </c>
      <c r="G61" s="4">
        <v>13</v>
      </c>
      <c r="H61" s="4"/>
      <c r="I61" s="4">
        <v>1</v>
      </c>
      <c r="J61" s="4">
        <v>5</v>
      </c>
      <c r="K61" s="4">
        <v>3</v>
      </c>
      <c r="L61" s="4">
        <f t="shared" si="6"/>
        <v>90</v>
      </c>
      <c r="M61" s="11">
        <f t="shared" si="7"/>
        <v>37.5</v>
      </c>
      <c r="N61" s="11">
        <f t="shared" si="8"/>
        <v>34.090909090909086</v>
      </c>
    </row>
    <row r="62" spans="1:14" ht="15.75">
      <c r="A62" s="17">
        <v>7</v>
      </c>
      <c r="B62" s="19" t="s">
        <v>114</v>
      </c>
      <c r="C62" s="19" t="s">
        <v>53</v>
      </c>
      <c r="D62" s="36"/>
      <c r="E62" s="19"/>
      <c r="F62" s="19">
        <v>4</v>
      </c>
      <c r="G62" s="19">
        <v>9</v>
      </c>
      <c r="H62" s="19">
        <v>1</v>
      </c>
      <c r="I62" s="19"/>
      <c r="J62" s="19">
        <v>7</v>
      </c>
      <c r="K62" s="19">
        <v>3</v>
      </c>
      <c r="L62" s="4">
        <f t="shared" si="6"/>
        <v>88</v>
      </c>
      <c r="M62" s="11">
        <f t="shared" si="7"/>
        <v>36.666666666666664</v>
      </c>
      <c r="N62" s="11">
        <f t="shared" si="8"/>
        <v>33.33333333333333</v>
      </c>
    </row>
    <row r="63" spans="1:14" ht="15.75">
      <c r="A63" s="17">
        <v>8</v>
      </c>
      <c r="B63" s="19" t="s">
        <v>115</v>
      </c>
      <c r="C63" s="19" t="s">
        <v>93</v>
      </c>
      <c r="D63" s="36"/>
      <c r="E63" s="19">
        <v>1</v>
      </c>
      <c r="F63" s="19">
        <v>2</v>
      </c>
      <c r="G63" s="19">
        <v>6</v>
      </c>
      <c r="H63" s="19">
        <v>1</v>
      </c>
      <c r="I63" s="19">
        <v>1</v>
      </c>
      <c r="J63" s="19">
        <v>5</v>
      </c>
      <c r="K63" s="19">
        <v>8</v>
      </c>
      <c r="L63" s="4">
        <f t="shared" si="6"/>
        <v>67</v>
      </c>
      <c r="M63" s="11">
        <f t="shared" si="7"/>
        <v>27.916666666666668</v>
      </c>
      <c r="N63" s="11">
        <f t="shared" si="8"/>
        <v>25.37878787878788</v>
      </c>
    </row>
    <row r="65" spans="1:14" ht="15.75">
      <c r="A65" s="13"/>
      <c r="B65" s="13"/>
      <c r="C65" s="13"/>
      <c r="D65" s="25"/>
      <c r="E65" s="25"/>
      <c r="F65" s="25"/>
      <c r="G65" s="25"/>
      <c r="H65" s="25"/>
      <c r="I65" s="25"/>
      <c r="J65" s="25"/>
      <c r="K65" s="25"/>
      <c r="L65" s="14"/>
      <c r="M65" s="14"/>
      <c r="N65" s="14"/>
    </row>
    <row r="66" spans="1:14" ht="16.5" thickBot="1">
      <c r="A66" s="9"/>
      <c r="B66" s="10" t="s">
        <v>14</v>
      </c>
      <c r="C66" s="9"/>
      <c r="D66" s="16">
        <v>11</v>
      </c>
      <c r="E66" s="16">
        <v>10</v>
      </c>
      <c r="F66" s="16">
        <v>8</v>
      </c>
      <c r="G66" s="16">
        <v>5</v>
      </c>
      <c r="H66" s="16">
        <v>4</v>
      </c>
      <c r="I66" s="16">
        <v>2</v>
      </c>
      <c r="J66" s="16">
        <v>1</v>
      </c>
      <c r="K66" s="16" t="s">
        <v>2</v>
      </c>
      <c r="L66" s="6" t="s">
        <v>3</v>
      </c>
      <c r="M66" s="7" t="s">
        <v>98</v>
      </c>
      <c r="N66" s="7" t="s">
        <v>99</v>
      </c>
    </row>
    <row r="67" spans="1:14" ht="15.75">
      <c r="A67" s="23">
        <v>1</v>
      </c>
      <c r="B67" s="19" t="s">
        <v>5</v>
      </c>
      <c r="C67" s="19" t="s">
        <v>53</v>
      </c>
      <c r="D67" s="38">
        <v>2</v>
      </c>
      <c r="E67" s="4">
        <v>2</v>
      </c>
      <c r="F67" s="4">
        <v>10</v>
      </c>
      <c r="G67" s="4">
        <v>6</v>
      </c>
      <c r="H67" s="4">
        <v>1</v>
      </c>
      <c r="I67" s="4">
        <v>1</v>
      </c>
      <c r="J67" s="4"/>
      <c r="K67" s="4">
        <v>2</v>
      </c>
      <c r="L67" s="4">
        <f aca="true" t="shared" si="9" ref="L67:L85">D67*$D$1+E67*$E$1+F67*$F$1+G67*$G$1+H67*$H$1+I67*$I$1+J67*$J$1</f>
        <v>158</v>
      </c>
      <c r="M67" s="11">
        <f aca="true" t="shared" si="10" ref="M67:M85">$L67/240*100</f>
        <v>65.83333333333333</v>
      </c>
      <c r="N67" s="11">
        <f aca="true" t="shared" si="11" ref="N67:N85">$L67/264*100</f>
        <v>59.84848484848485</v>
      </c>
    </row>
    <row r="68" spans="1:14" ht="15.75">
      <c r="A68" s="23">
        <v>2</v>
      </c>
      <c r="B68" s="33" t="s">
        <v>116</v>
      </c>
      <c r="C68" s="19" t="s">
        <v>53</v>
      </c>
      <c r="D68" s="38"/>
      <c r="E68" s="4">
        <v>1</v>
      </c>
      <c r="F68" s="4">
        <v>7</v>
      </c>
      <c r="G68" s="4">
        <v>12</v>
      </c>
      <c r="H68" s="4">
        <v>1</v>
      </c>
      <c r="I68" s="4"/>
      <c r="J68" s="4">
        <v>2</v>
      </c>
      <c r="K68" s="4">
        <v>1</v>
      </c>
      <c r="L68" s="4">
        <f t="shared" si="9"/>
        <v>132</v>
      </c>
      <c r="M68" s="11">
        <f t="shared" si="10"/>
        <v>55.00000000000001</v>
      </c>
      <c r="N68" s="11">
        <f t="shared" si="11"/>
        <v>50</v>
      </c>
    </row>
    <row r="69" spans="1:14" ht="15.75">
      <c r="A69" s="23">
        <v>3</v>
      </c>
      <c r="B69" s="19" t="s">
        <v>117</v>
      </c>
      <c r="C69" s="19" t="s">
        <v>41</v>
      </c>
      <c r="D69" s="38">
        <v>1</v>
      </c>
      <c r="E69" s="4">
        <v>2</v>
      </c>
      <c r="F69" s="4">
        <v>7</v>
      </c>
      <c r="G69" s="4">
        <v>7</v>
      </c>
      <c r="H69" s="4">
        <v>1</v>
      </c>
      <c r="I69" s="4"/>
      <c r="J69" s="4">
        <v>2</v>
      </c>
      <c r="K69" s="4">
        <v>4</v>
      </c>
      <c r="L69" s="4">
        <f t="shared" si="9"/>
        <v>128</v>
      </c>
      <c r="M69" s="11">
        <f t="shared" si="10"/>
        <v>53.333333333333336</v>
      </c>
      <c r="N69" s="11">
        <f t="shared" si="11"/>
        <v>48.484848484848484</v>
      </c>
    </row>
    <row r="70" spans="1:14" ht="15.75">
      <c r="A70" s="23">
        <v>4</v>
      </c>
      <c r="B70" s="19" t="s">
        <v>118</v>
      </c>
      <c r="C70" s="19" t="s">
        <v>72</v>
      </c>
      <c r="D70" s="38"/>
      <c r="E70" s="4">
        <v>1</v>
      </c>
      <c r="F70" s="4">
        <v>5</v>
      </c>
      <c r="G70" s="4">
        <v>14</v>
      </c>
      <c r="H70" s="4">
        <v>1</v>
      </c>
      <c r="I70" s="4">
        <v>1</v>
      </c>
      <c r="J70" s="4"/>
      <c r="K70" s="4">
        <v>2</v>
      </c>
      <c r="L70" s="4">
        <f t="shared" si="9"/>
        <v>126</v>
      </c>
      <c r="M70" s="11">
        <f t="shared" si="10"/>
        <v>52.5</v>
      </c>
      <c r="N70" s="11">
        <f t="shared" si="11"/>
        <v>47.72727272727273</v>
      </c>
    </row>
    <row r="71" spans="1:14" ht="15.75">
      <c r="A71" s="23">
        <v>5</v>
      </c>
      <c r="B71" s="19" t="s">
        <v>7</v>
      </c>
      <c r="C71" s="19" t="s">
        <v>53</v>
      </c>
      <c r="D71" s="38"/>
      <c r="E71" s="4">
        <v>2</v>
      </c>
      <c r="F71" s="4">
        <v>6</v>
      </c>
      <c r="G71" s="4">
        <v>9</v>
      </c>
      <c r="H71" s="4">
        <v>1</v>
      </c>
      <c r="I71" s="4">
        <v>1</v>
      </c>
      <c r="J71" s="4">
        <v>2</v>
      </c>
      <c r="K71" s="4">
        <v>3</v>
      </c>
      <c r="L71" s="4">
        <f t="shared" si="9"/>
        <v>121</v>
      </c>
      <c r="M71" s="11">
        <f t="shared" si="10"/>
        <v>50.416666666666664</v>
      </c>
      <c r="N71" s="11">
        <f t="shared" si="11"/>
        <v>45.83333333333333</v>
      </c>
    </row>
    <row r="72" spans="1:14" ht="15.75">
      <c r="A72" s="23">
        <v>6</v>
      </c>
      <c r="B72" s="19" t="s">
        <v>9</v>
      </c>
      <c r="C72" s="19" t="s">
        <v>110</v>
      </c>
      <c r="D72" s="38"/>
      <c r="E72" s="4"/>
      <c r="F72" s="4">
        <v>8</v>
      </c>
      <c r="G72" s="4">
        <v>9</v>
      </c>
      <c r="H72" s="4">
        <v>1</v>
      </c>
      <c r="I72" s="4">
        <v>3</v>
      </c>
      <c r="J72" s="4">
        <v>1</v>
      </c>
      <c r="K72" s="4">
        <v>2</v>
      </c>
      <c r="L72" s="4">
        <f t="shared" si="9"/>
        <v>120</v>
      </c>
      <c r="M72" s="11">
        <f t="shared" si="10"/>
        <v>50</v>
      </c>
      <c r="N72" s="11">
        <f t="shared" si="11"/>
        <v>45.45454545454545</v>
      </c>
    </row>
    <row r="73" spans="1:14" ht="15.75">
      <c r="A73" s="23">
        <v>7</v>
      </c>
      <c r="B73" s="19" t="s">
        <v>6</v>
      </c>
      <c r="C73" s="19" t="s">
        <v>36</v>
      </c>
      <c r="D73" s="38">
        <v>2</v>
      </c>
      <c r="E73" s="4">
        <v>1</v>
      </c>
      <c r="F73" s="4">
        <v>1</v>
      </c>
      <c r="G73" s="4">
        <v>14</v>
      </c>
      <c r="H73" s="4"/>
      <c r="I73" s="4"/>
      <c r="J73" s="4">
        <v>3</v>
      </c>
      <c r="K73" s="4">
        <v>3</v>
      </c>
      <c r="L73" s="4">
        <f t="shared" si="9"/>
        <v>113</v>
      </c>
      <c r="M73" s="11">
        <f t="shared" si="10"/>
        <v>47.083333333333336</v>
      </c>
      <c r="N73" s="11">
        <f t="shared" si="11"/>
        <v>42.803030303030305</v>
      </c>
    </row>
    <row r="74" spans="1:14" ht="15.75">
      <c r="A74" s="23">
        <v>8</v>
      </c>
      <c r="B74" s="19" t="s">
        <v>119</v>
      </c>
      <c r="C74" s="19" t="s">
        <v>93</v>
      </c>
      <c r="D74" s="38">
        <v>2</v>
      </c>
      <c r="E74" s="4"/>
      <c r="F74" s="4">
        <v>6</v>
      </c>
      <c r="G74" s="4">
        <v>5</v>
      </c>
      <c r="H74" s="4">
        <v>2</v>
      </c>
      <c r="I74" s="4">
        <v>2</v>
      </c>
      <c r="J74" s="4">
        <v>2</v>
      </c>
      <c r="K74" s="4">
        <v>5</v>
      </c>
      <c r="L74" s="4">
        <f t="shared" si="9"/>
        <v>109</v>
      </c>
      <c r="M74" s="11">
        <f t="shared" si="10"/>
        <v>45.416666666666664</v>
      </c>
      <c r="N74" s="11">
        <f t="shared" si="11"/>
        <v>41.28787878787879</v>
      </c>
    </row>
    <row r="75" spans="1:14" ht="15.75">
      <c r="A75" s="23">
        <v>9</v>
      </c>
      <c r="B75" s="19" t="s">
        <v>10</v>
      </c>
      <c r="C75" s="19" t="s">
        <v>36</v>
      </c>
      <c r="D75" s="36"/>
      <c r="E75" s="19">
        <v>1</v>
      </c>
      <c r="F75" s="19">
        <v>4</v>
      </c>
      <c r="G75" s="19">
        <v>12</v>
      </c>
      <c r="H75" s="19"/>
      <c r="I75" s="19">
        <v>1</v>
      </c>
      <c r="J75" s="19">
        <v>2</v>
      </c>
      <c r="K75" s="19">
        <v>4</v>
      </c>
      <c r="L75" s="4">
        <f t="shared" si="9"/>
        <v>106</v>
      </c>
      <c r="M75" s="11">
        <f t="shared" si="10"/>
        <v>44.166666666666664</v>
      </c>
      <c r="N75" s="11">
        <f t="shared" si="11"/>
        <v>40.15151515151515</v>
      </c>
    </row>
    <row r="76" spans="1:14" ht="15.75">
      <c r="A76" s="23">
        <v>10</v>
      </c>
      <c r="B76" s="19" t="s">
        <v>120</v>
      </c>
      <c r="C76" s="19" t="s">
        <v>93</v>
      </c>
      <c r="D76" s="36"/>
      <c r="E76" s="19"/>
      <c r="F76" s="19">
        <v>7</v>
      </c>
      <c r="G76" s="19">
        <v>9</v>
      </c>
      <c r="H76" s="19"/>
      <c r="I76" s="19"/>
      <c r="J76" s="19">
        <v>4</v>
      </c>
      <c r="K76" s="19">
        <v>4</v>
      </c>
      <c r="L76" s="4">
        <f t="shared" si="9"/>
        <v>105</v>
      </c>
      <c r="M76" s="11">
        <f t="shared" si="10"/>
        <v>43.75</v>
      </c>
      <c r="N76" s="11">
        <f t="shared" si="11"/>
        <v>39.77272727272727</v>
      </c>
    </row>
    <row r="77" spans="1:14" ht="15.75">
      <c r="A77" s="23">
        <v>11</v>
      </c>
      <c r="B77" s="19" t="s">
        <v>121</v>
      </c>
      <c r="C77" s="19" t="s">
        <v>122</v>
      </c>
      <c r="D77" s="38"/>
      <c r="E77" s="4">
        <v>1</v>
      </c>
      <c r="F77" s="4">
        <v>4</v>
      </c>
      <c r="G77" s="4">
        <v>5</v>
      </c>
      <c r="H77" s="4">
        <v>6</v>
      </c>
      <c r="I77" s="4"/>
      <c r="J77" s="4">
        <v>2</v>
      </c>
      <c r="K77" s="4">
        <v>6</v>
      </c>
      <c r="L77" s="4">
        <f t="shared" si="9"/>
        <v>93</v>
      </c>
      <c r="M77" s="11">
        <f t="shared" si="10"/>
        <v>38.75</v>
      </c>
      <c r="N77" s="11">
        <f t="shared" si="11"/>
        <v>35.22727272727273</v>
      </c>
    </row>
    <row r="78" spans="1:14" ht="15.75">
      <c r="A78" s="23">
        <v>12</v>
      </c>
      <c r="B78" s="19" t="s">
        <v>123</v>
      </c>
      <c r="C78" s="19"/>
      <c r="D78" s="38">
        <v>1</v>
      </c>
      <c r="E78" s="4"/>
      <c r="F78" s="4">
        <v>3</v>
      </c>
      <c r="G78" s="4">
        <v>9</v>
      </c>
      <c r="H78" s="4"/>
      <c r="I78" s="4">
        <v>1</v>
      </c>
      <c r="J78" s="4">
        <v>6</v>
      </c>
      <c r="K78" s="4">
        <v>4</v>
      </c>
      <c r="L78" s="4">
        <f t="shared" si="9"/>
        <v>88</v>
      </c>
      <c r="M78" s="11">
        <f t="shared" si="10"/>
        <v>36.666666666666664</v>
      </c>
      <c r="N78" s="11">
        <f t="shared" si="11"/>
        <v>33.33333333333333</v>
      </c>
    </row>
    <row r="79" spans="1:14" ht="15.75">
      <c r="A79" s="23">
        <v>13</v>
      </c>
      <c r="B79" s="19" t="s">
        <v>124</v>
      </c>
      <c r="C79" s="19" t="s">
        <v>77</v>
      </c>
      <c r="D79" s="38"/>
      <c r="E79" s="4">
        <v>1</v>
      </c>
      <c r="F79" s="4">
        <v>4</v>
      </c>
      <c r="G79" s="4">
        <v>8</v>
      </c>
      <c r="H79" s="4"/>
      <c r="I79" s="4">
        <v>1</v>
      </c>
      <c r="J79" s="4">
        <v>4</v>
      </c>
      <c r="K79" s="4">
        <v>6</v>
      </c>
      <c r="L79" s="4">
        <f t="shared" si="9"/>
        <v>88</v>
      </c>
      <c r="M79" s="11">
        <f t="shared" si="10"/>
        <v>36.666666666666664</v>
      </c>
      <c r="N79" s="11">
        <f t="shared" si="11"/>
        <v>33.33333333333333</v>
      </c>
    </row>
    <row r="80" spans="1:14" ht="15.75">
      <c r="A80" s="23">
        <v>14</v>
      </c>
      <c r="B80" s="19" t="s">
        <v>125</v>
      </c>
      <c r="C80" s="19" t="s">
        <v>41</v>
      </c>
      <c r="D80" s="38"/>
      <c r="E80" s="4">
        <v>1</v>
      </c>
      <c r="F80" s="4">
        <v>3</v>
      </c>
      <c r="G80" s="4">
        <v>8</v>
      </c>
      <c r="H80" s="4"/>
      <c r="I80" s="4">
        <v>2</v>
      </c>
      <c r="J80" s="4">
        <v>5</v>
      </c>
      <c r="K80" s="4">
        <v>5</v>
      </c>
      <c r="L80" s="4">
        <f t="shared" si="9"/>
        <v>83</v>
      </c>
      <c r="M80" s="11">
        <f t="shared" si="10"/>
        <v>34.583333333333336</v>
      </c>
      <c r="N80" s="11">
        <f t="shared" si="11"/>
        <v>31.439393939393938</v>
      </c>
    </row>
    <row r="81" spans="1:14" ht="15.75">
      <c r="A81" s="23">
        <v>15</v>
      </c>
      <c r="B81" s="19" t="s">
        <v>126</v>
      </c>
      <c r="C81" s="19" t="s">
        <v>93</v>
      </c>
      <c r="D81" s="38"/>
      <c r="E81" s="4"/>
      <c r="F81" s="4">
        <v>1</v>
      </c>
      <c r="G81" s="4">
        <v>12</v>
      </c>
      <c r="H81" s="4"/>
      <c r="I81" s="4">
        <v>1</v>
      </c>
      <c r="J81" s="4">
        <v>6</v>
      </c>
      <c r="K81" s="4">
        <v>4</v>
      </c>
      <c r="L81" s="4">
        <f t="shared" si="9"/>
        <v>76</v>
      </c>
      <c r="M81" s="11">
        <f t="shared" si="10"/>
        <v>31.666666666666664</v>
      </c>
      <c r="N81" s="11">
        <f t="shared" si="11"/>
        <v>28.78787878787879</v>
      </c>
    </row>
    <row r="82" spans="1:14" ht="15.75">
      <c r="A82" s="23">
        <v>16</v>
      </c>
      <c r="B82" s="19" t="s">
        <v>18</v>
      </c>
      <c r="C82" s="19" t="s">
        <v>77</v>
      </c>
      <c r="D82" s="38"/>
      <c r="E82" s="4"/>
      <c r="F82" s="4">
        <v>3</v>
      </c>
      <c r="G82" s="4">
        <v>6</v>
      </c>
      <c r="H82" s="4">
        <v>2</v>
      </c>
      <c r="I82" s="4">
        <v>2</v>
      </c>
      <c r="J82" s="4">
        <v>7</v>
      </c>
      <c r="K82" s="4">
        <v>4</v>
      </c>
      <c r="L82" s="4">
        <f t="shared" si="9"/>
        <v>73</v>
      </c>
      <c r="M82" s="11">
        <f t="shared" si="10"/>
        <v>30.416666666666664</v>
      </c>
      <c r="N82" s="11">
        <f t="shared" si="11"/>
        <v>27.65151515151515</v>
      </c>
    </row>
    <row r="83" spans="1:14" ht="15.75">
      <c r="A83" s="23">
        <v>17</v>
      </c>
      <c r="B83" s="19" t="s">
        <v>127</v>
      </c>
      <c r="C83" s="19" t="s">
        <v>36</v>
      </c>
      <c r="D83" s="38"/>
      <c r="E83" s="4">
        <v>2</v>
      </c>
      <c r="F83" s="4">
        <v>1</v>
      </c>
      <c r="G83" s="4">
        <v>7</v>
      </c>
      <c r="H83" s="4"/>
      <c r="I83" s="4">
        <v>2</v>
      </c>
      <c r="J83" s="4">
        <v>3</v>
      </c>
      <c r="K83" s="4">
        <v>9</v>
      </c>
      <c r="L83" s="4">
        <f t="shared" si="9"/>
        <v>70</v>
      </c>
      <c r="M83" s="11">
        <f t="shared" si="10"/>
        <v>29.166666666666668</v>
      </c>
      <c r="N83" s="11">
        <f t="shared" si="11"/>
        <v>26.515151515151516</v>
      </c>
    </row>
    <row r="84" spans="1:14" ht="15.75">
      <c r="A84" s="23">
        <v>18</v>
      </c>
      <c r="B84" s="19" t="s">
        <v>128</v>
      </c>
      <c r="C84" s="19" t="s">
        <v>36</v>
      </c>
      <c r="D84" s="36"/>
      <c r="E84" s="19"/>
      <c r="F84" s="19">
        <v>2</v>
      </c>
      <c r="G84" s="19">
        <v>9</v>
      </c>
      <c r="H84" s="19"/>
      <c r="I84" s="19"/>
      <c r="J84" s="19">
        <v>6</v>
      </c>
      <c r="K84" s="19">
        <v>7</v>
      </c>
      <c r="L84" s="4">
        <f t="shared" si="9"/>
        <v>67</v>
      </c>
      <c r="M84" s="11">
        <f t="shared" si="10"/>
        <v>27.916666666666668</v>
      </c>
      <c r="N84" s="11">
        <f t="shared" si="11"/>
        <v>25.37878787878788</v>
      </c>
    </row>
    <row r="85" spans="1:14" ht="15.75">
      <c r="A85" s="23">
        <v>19</v>
      </c>
      <c r="B85" s="19" t="s">
        <v>12</v>
      </c>
      <c r="C85" s="19" t="s">
        <v>77</v>
      </c>
      <c r="D85" s="36"/>
      <c r="E85" s="19"/>
      <c r="F85" s="19">
        <v>1</v>
      </c>
      <c r="G85" s="19">
        <v>4</v>
      </c>
      <c r="H85" s="19"/>
      <c r="I85" s="19">
        <v>2</v>
      </c>
      <c r="J85" s="19">
        <v>8</v>
      </c>
      <c r="K85" s="19">
        <v>9</v>
      </c>
      <c r="L85" s="4">
        <f t="shared" si="9"/>
        <v>40</v>
      </c>
      <c r="M85" s="11">
        <f t="shared" si="10"/>
        <v>16.666666666666664</v>
      </c>
      <c r="N85" s="11">
        <f t="shared" si="11"/>
        <v>15.151515151515152</v>
      </c>
    </row>
    <row r="88" spans="1:14" ht="16.5" thickBot="1">
      <c r="A88" s="9"/>
      <c r="B88" s="10" t="s">
        <v>37</v>
      </c>
      <c r="C88" s="9"/>
      <c r="D88" s="16">
        <v>11</v>
      </c>
      <c r="E88" s="16">
        <v>10</v>
      </c>
      <c r="F88" s="16">
        <v>8</v>
      </c>
      <c r="G88" s="16">
        <v>5</v>
      </c>
      <c r="H88" s="16">
        <v>4</v>
      </c>
      <c r="I88" s="16">
        <v>2</v>
      </c>
      <c r="J88" s="16">
        <v>1</v>
      </c>
      <c r="K88" s="16" t="s">
        <v>2</v>
      </c>
      <c r="L88" s="6" t="s">
        <v>3</v>
      </c>
      <c r="M88" s="7" t="s">
        <v>98</v>
      </c>
      <c r="N88" s="7" t="s">
        <v>99</v>
      </c>
    </row>
    <row r="89" spans="1:14" ht="15.75">
      <c r="A89" s="17">
        <v>1</v>
      </c>
      <c r="B89" s="19" t="s">
        <v>4</v>
      </c>
      <c r="C89" s="19" t="s">
        <v>129</v>
      </c>
      <c r="D89" s="36">
        <v>1</v>
      </c>
      <c r="E89" s="19">
        <v>3</v>
      </c>
      <c r="F89" s="19">
        <v>9</v>
      </c>
      <c r="G89" s="19">
        <v>7</v>
      </c>
      <c r="H89" s="19"/>
      <c r="I89" s="19"/>
      <c r="J89" s="19">
        <v>2</v>
      </c>
      <c r="K89" s="19">
        <v>2</v>
      </c>
      <c r="L89" s="4">
        <f>D89*$D$1+E89*$E$1+F89*$F$1+G89*$G$1+H89*$H$1+I89*$I$1+J89*$J$1</f>
        <v>150</v>
      </c>
      <c r="M89" s="11">
        <f>$L89/240*100</f>
        <v>62.5</v>
      </c>
      <c r="N89" s="11">
        <f>$L89/264*100</f>
        <v>56.81818181818182</v>
      </c>
    </row>
    <row r="90" spans="1:14" ht="15.75">
      <c r="A90" s="17">
        <v>2</v>
      </c>
      <c r="B90" s="19" t="s">
        <v>130</v>
      </c>
      <c r="C90" s="19" t="s">
        <v>35</v>
      </c>
      <c r="D90" s="36">
        <v>1</v>
      </c>
      <c r="E90" s="19"/>
      <c r="F90" s="19">
        <v>5</v>
      </c>
      <c r="G90" s="19">
        <v>11</v>
      </c>
      <c r="H90" s="19"/>
      <c r="I90" s="19"/>
      <c r="J90" s="19">
        <v>4</v>
      </c>
      <c r="K90" s="19">
        <v>3</v>
      </c>
      <c r="L90" s="4">
        <f>D90*$D$1+E90*$E$1+F90*$F$1+G90*$G$1+H90*$H$1+I90*$I$1+J90*$J$1</f>
        <v>110</v>
      </c>
      <c r="M90" s="11">
        <f>$L90/240*100</f>
        <v>45.83333333333333</v>
      </c>
      <c r="N90" s="11">
        <f>$L90/264*100</f>
        <v>41.66666666666667</v>
      </c>
    </row>
    <row r="91" spans="1:14" ht="15.75">
      <c r="A91" s="17">
        <v>3</v>
      </c>
      <c r="B91" s="19" t="s">
        <v>131</v>
      </c>
      <c r="C91" s="19" t="s">
        <v>93</v>
      </c>
      <c r="D91" s="36">
        <v>1</v>
      </c>
      <c r="E91" s="19"/>
      <c r="F91" s="19">
        <v>3</v>
      </c>
      <c r="G91" s="19">
        <v>6</v>
      </c>
      <c r="H91" s="19">
        <v>1</v>
      </c>
      <c r="I91" s="19">
        <v>1</v>
      </c>
      <c r="J91" s="19">
        <v>4</v>
      </c>
      <c r="K91" s="19">
        <v>8</v>
      </c>
      <c r="L91" s="4">
        <f>D91*$D$1+E91*$E$1+F91*$F$1+G91*$G$1+H91*$H$1+I91*$I$1+J91*$J$1</f>
        <v>75</v>
      </c>
      <c r="M91" s="11">
        <f>$L91/240*100</f>
        <v>31.25</v>
      </c>
      <c r="N91" s="11">
        <f>$L91/264*100</f>
        <v>28.40909090909091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1" topLeftCell="BM14" activePane="bottomLeft" state="frozen"/>
      <selection pane="topLeft" activeCell="A1" sqref="A1"/>
      <selection pane="bottomLeft" activeCell="L39" sqref="L39"/>
    </sheetView>
  </sheetViews>
  <sheetFormatPr defaultColWidth="9.140625" defaultRowHeight="15"/>
  <cols>
    <col min="1" max="1" width="9.140625" style="3" customWidth="1"/>
    <col min="2" max="2" width="27.8515625" style="3" bestFit="1" customWidth="1"/>
    <col min="3" max="3" width="24.8515625" style="3" customWidth="1"/>
    <col min="4" max="11" width="5.7109375" style="22" customWidth="1"/>
    <col min="12" max="12" width="9.8515625" style="3" bestFit="1" customWidth="1"/>
    <col min="13" max="14" width="14.28125" style="3" bestFit="1" customWidth="1"/>
    <col min="15" max="17" width="9.140625" style="3" customWidth="1"/>
  </cols>
  <sheetData>
    <row r="1" spans="1:17" s="1" customFormat="1" ht="27" customHeight="1" thickBot="1">
      <c r="A1" s="5" t="s">
        <v>13</v>
      </c>
      <c r="B1" s="6" t="s">
        <v>0</v>
      </c>
      <c r="C1" s="5" t="s">
        <v>1</v>
      </c>
      <c r="D1" s="16">
        <v>11</v>
      </c>
      <c r="E1" s="16">
        <v>10</v>
      </c>
      <c r="F1" s="16">
        <v>8</v>
      </c>
      <c r="G1" s="16">
        <v>5</v>
      </c>
      <c r="H1" s="16">
        <v>4</v>
      </c>
      <c r="I1" s="16">
        <v>2</v>
      </c>
      <c r="J1" s="16">
        <v>1</v>
      </c>
      <c r="K1" s="16" t="s">
        <v>2</v>
      </c>
      <c r="L1" s="6" t="s">
        <v>3</v>
      </c>
      <c r="M1" s="7" t="s">
        <v>98</v>
      </c>
      <c r="N1" s="7" t="s">
        <v>99</v>
      </c>
      <c r="O1" s="8"/>
      <c r="P1" s="8"/>
      <c r="Q1" s="8"/>
    </row>
    <row r="3" spans="1:14" ht="16.5" thickBot="1">
      <c r="A3" s="9"/>
      <c r="B3" s="10" t="s">
        <v>43</v>
      </c>
      <c r="C3" s="9"/>
      <c r="D3" s="16">
        <v>11</v>
      </c>
      <c r="E3" s="16">
        <v>10</v>
      </c>
      <c r="F3" s="16">
        <v>8</v>
      </c>
      <c r="G3" s="16">
        <v>5</v>
      </c>
      <c r="H3" s="16">
        <v>4</v>
      </c>
      <c r="I3" s="16">
        <v>2</v>
      </c>
      <c r="J3" s="16">
        <v>1</v>
      </c>
      <c r="K3" s="16" t="s">
        <v>2</v>
      </c>
      <c r="L3" s="6" t="s">
        <v>3</v>
      </c>
      <c r="M3" s="7" t="s">
        <v>98</v>
      </c>
      <c r="N3" s="7" t="s">
        <v>99</v>
      </c>
    </row>
    <row r="4" spans="1:16" s="2" customFormat="1" ht="15.75">
      <c r="A4" s="23">
        <v>1</v>
      </c>
      <c r="B4" s="19" t="s">
        <v>136</v>
      </c>
      <c r="C4" s="19" t="s">
        <v>20</v>
      </c>
      <c r="D4" s="38"/>
      <c r="E4" s="4">
        <v>1</v>
      </c>
      <c r="F4" s="4">
        <v>2</v>
      </c>
      <c r="G4" s="4">
        <v>4</v>
      </c>
      <c r="H4" s="4">
        <v>1</v>
      </c>
      <c r="I4" s="4"/>
      <c r="J4" s="4">
        <v>5</v>
      </c>
      <c r="K4" s="4">
        <v>11</v>
      </c>
      <c r="L4" s="4">
        <f>D4*$D$1+E4*$E$1+F4*$F$1+G4*$G$1+H4*$H$1+I4*$I$1+J4*$J$1</f>
        <v>55</v>
      </c>
      <c r="M4" s="11">
        <f>$L4/240*100</f>
        <v>22.916666666666664</v>
      </c>
      <c r="N4" s="11">
        <f>$L4/264*100</f>
        <v>20.833333333333336</v>
      </c>
      <c r="O4" s="21"/>
      <c r="P4" s="21"/>
    </row>
    <row r="7" spans="1:14" ht="16.5" thickBot="1">
      <c r="A7" s="9"/>
      <c r="B7" s="10" t="s">
        <v>45</v>
      </c>
      <c r="C7" s="9"/>
      <c r="D7" s="16">
        <v>11</v>
      </c>
      <c r="E7" s="16">
        <v>10</v>
      </c>
      <c r="F7" s="16">
        <v>8</v>
      </c>
      <c r="G7" s="16">
        <v>5</v>
      </c>
      <c r="H7" s="16">
        <v>4</v>
      </c>
      <c r="I7" s="16">
        <v>2</v>
      </c>
      <c r="J7" s="16">
        <v>1</v>
      </c>
      <c r="K7" s="16" t="s">
        <v>2</v>
      </c>
      <c r="L7" s="6" t="s">
        <v>3</v>
      </c>
      <c r="M7" s="7" t="s">
        <v>98</v>
      </c>
      <c r="N7" s="7" t="s">
        <v>99</v>
      </c>
    </row>
    <row r="8" spans="1:17" ht="15.75">
      <c r="A8" s="17">
        <v>1</v>
      </c>
      <c r="B8" s="19" t="s">
        <v>30</v>
      </c>
      <c r="C8" s="19" t="s">
        <v>53</v>
      </c>
      <c r="D8" s="34"/>
      <c r="E8" s="36">
        <v>7</v>
      </c>
      <c r="F8" s="19">
        <v>10</v>
      </c>
      <c r="G8" s="19">
        <v>5</v>
      </c>
      <c r="H8" s="19"/>
      <c r="I8" s="19"/>
      <c r="J8" s="19">
        <v>2</v>
      </c>
      <c r="K8" s="19"/>
      <c r="L8" s="4">
        <f aca="true" t="shared" si="0" ref="L8:L14">D8*$D$1+E8*$E$1+F8*$F$1+G8*$G$1+H8*$H$1+I8*$I$1+J8*$J$1</f>
        <v>177</v>
      </c>
      <c r="M8" s="11">
        <f aca="true" t="shared" si="1" ref="M8:M14">$L8/240*100</f>
        <v>73.75</v>
      </c>
      <c r="N8" s="11">
        <f aca="true" t="shared" si="2" ref="N8:N14">$L8/264*100</f>
        <v>67.04545454545455</v>
      </c>
      <c r="O8"/>
      <c r="P8"/>
      <c r="Q8"/>
    </row>
    <row r="9" spans="1:17" ht="15.75">
      <c r="A9" s="17">
        <v>2</v>
      </c>
      <c r="B9" s="19" t="s">
        <v>132</v>
      </c>
      <c r="C9" s="19" t="s">
        <v>53</v>
      </c>
      <c r="D9" s="34">
        <v>1</v>
      </c>
      <c r="E9" s="36">
        <v>2</v>
      </c>
      <c r="F9" s="19">
        <v>4</v>
      </c>
      <c r="G9" s="19">
        <v>14</v>
      </c>
      <c r="H9" s="19"/>
      <c r="I9" s="19"/>
      <c r="J9" s="19">
        <v>3</v>
      </c>
      <c r="K9" s="19"/>
      <c r="L9" s="4">
        <f t="shared" si="0"/>
        <v>136</v>
      </c>
      <c r="M9" s="11">
        <f t="shared" si="1"/>
        <v>56.666666666666664</v>
      </c>
      <c r="N9" s="11">
        <f t="shared" si="2"/>
        <v>51.515151515151516</v>
      </c>
      <c r="O9"/>
      <c r="P9"/>
      <c r="Q9"/>
    </row>
    <row r="10" spans="1:17" ht="15.75">
      <c r="A10" s="17">
        <v>3</v>
      </c>
      <c r="B10" s="19" t="s">
        <v>33</v>
      </c>
      <c r="C10" s="19" t="s">
        <v>20</v>
      </c>
      <c r="D10" s="34"/>
      <c r="E10" s="36">
        <v>3</v>
      </c>
      <c r="F10" s="19">
        <v>3</v>
      </c>
      <c r="G10" s="19">
        <v>13</v>
      </c>
      <c r="H10" s="19">
        <v>1</v>
      </c>
      <c r="I10" s="19"/>
      <c r="J10" s="19">
        <v>4</v>
      </c>
      <c r="K10" s="19"/>
      <c r="L10" s="4">
        <f t="shared" si="0"/>
        <v>127</v>
      </c>
      <c r="M10" s="11">
        <f t="shared" si="1"/>
        <v>52.916666666666664</v>
      </c>
      <c r="N10" s="11">
        <f t="shared" si="2"/>
        <v>48.10606060606061</v>
      </c>
      <c r="O10"/>
      <c r="P10"/>
      <c r="Q10"/>
    </row>
    <row r="11" spans="1:17" ht="15.75">
      <c r="A11" s="17">
        <v>4</v>
      </c>
      <c r="B11" s="19" t="s">
        <v>133</v>
      </c>
      <c r="C11" s="19" t="s">
        <v>20</v>
      </c>
      <c r="D11" s="34"/>
      <c r="E11" s="36"/>
      <c r="F11" s="19">
        <v>6</v>
      </c>
      <c r="G11" s="19">
        <v>9</v>
      </c>
      <c r="H11" s="19">
        <v>2</v>
      </c>
      <c r="I11" s="19">
        <v>2</v>
      </c>
      <c r="J11" s="19">
        <v>4</v>
      </c>
      <c r="K11" s="19">
        <v>1</v>
      </c>
      <c r="L11" s="4">
        <f t="shared" si="0"/>
        <v>109</v>
      </c>
      <c r="M11" s="11">
        <f t="shared" si="1"/>
        <v>45.416666666666664</v>
      </c>
      <c r="N11" s="11">
        <f t="shared" si="2"/>
        <v>41.28787878787879</v>
      </c>
      <c r="O11"/>
      <c r="P11"/>
      <c r="Q11"/>
    </row>
    <row r="12" spans="1:17" ht="15.75">
      <c r="A12" s="17">
        <v>5</v>
      </c>
      <c r="B12" s="19" t="s">
        <v>134</v>
      </c>
      <c r="C12" s="19" t="s">
        <v>20</v>
      </c>
      <c r="D12" s="34"/>
      <c r="E12" s="36"/>
      <c r="F12" s="19">
        <v>5</v>
      </c>
      <c r="G12" s="19">
        <v>9</v>
      </c>
      <c r="H12" s="19"/>
      <c r="I12" s="19">
        <v>1</v>
      </c>
      <c r="J12" s="19">
        <v>5</v>
      </c>
      <c r="K12" s="19">
        <v>4</v>
      </c>
      <c r="L12" s="4">
        <f t="shared" si="0"/>
        <v>92</v>
      </c>
      <c r="M12" s="11">
        <f t="shared" si="1"/>
        <v>38.333333333333336</v>
      </c>
      <c r="N12" s="11">
        <f t="shared" si="2"/>
        <v>34.84848484848485</v>
      </c>
      <c r="O12"/>
      <c r="P12"/>
      <c r="Q12"/>
    </row>
    <row r="13" spans="1:17" ht="15.75">
      <c r="A13" s="17">
        <v>6</v>
      </c>
      <c r="B13" s="19" t="s">
        <v>135</v>
      </c>
      <c r="C13" s="19" t="s">
        <v>41</v>
      </c>
      <c r="D13" s="34"/>
      <c r="E13" s="36"/>
      <c r="F13" s="19">
        <v>2</v>
      </c>
      <c r="G13" s="19">
        <v>11</v>
      </c>
      <c r="H13" s="19"/>
      <c r="I13" s="19"/>
      <c r="J13" s="19">
        <v>6</v>
      </c>
      <c r="K13" s="19">
        <v>5</v>
      </c>
      <c r="L13" s="4">
        <f t="shared" si="0"/>
        <v>77</v>
      </c>
      <c r="M13" s="11">
        <f t="shared" si="1"/>
        <v>32.083333333333336</v>
      </c>
      <c r="N13" s="11">
        <f t="shared" si="2"/>
        <v>29.166666666666668</v>
      </c>
      <c r="O13"/>
      <c r="P13"/>
      <c r="Q13"/>
    </row>
    <row r="14" spans="1:17" ht="15.75">
      <c r="A14" s="17">
        <v>7</v>
      </c>
      <c r="B14" s="19" t="s">
        <v>42</v>
      </c>
      <c r="C14" s="19" t="s">
        <v>20</v>
      </c>
      <c r="D14" s="34"/>
      <c r="E14" s="36"/>
      <c r="F14" s="19"/>
      <c r="G14" s="19">
        <v>3</v>
      </c>
      <c r="H14" s="19">
        <v>2</v>
      </c>
      <c r="I14" s="19"/>
      <c r="J14" s="19">
        <v>3</v>
      </c>
      <c r="K14" s="19">
        <v>16</v>
      </c>
      <c r="L14" s="4">
        <f t="shared" si="0"/>
        <v>26</v>
      </c>
      <c r="M14" s="11">
        <f t="shared" si="1"/>
        <v>10.833333333333334</v>
      </c>
      <c r="N14" s="11">
        <f t="shared" si="2"/>
        <v>9.848484848484848</v>
      </c>
      <c r="O14"/>
      <c r="P14"/>
      <c r="Q14"/>
    </row>
    <row r="17" spans="1:14" ht="16.5" thickBot="1">
      <c r="A17" s="9"/>
      <c r="B17" s="10" t="s">
        <v>47</v>
      </c>
      <c r="C17" s="9"/>
      <c r="D17" s="16">
        <v>11</v>
      </c>
      <c r="E17" s="16">
        <v>10</v>
      </c>
      <c r="F17" s="16">
        <v>8</v>
      </c>
      <c r="G17" s="16">
        <v>5</v>
      </c>
      <c r="H17" s="16">
        <v>4</v>
      </c>
      <c r="I17" s="16">
        <v>2</v>
      </c>
      <c r="J17" s="16">
        <v>1</v>
      </c>
      <c r="K17" s="16" t="s">
        <v>2</v>
      </c>
      <c r="L17" s="6" t="s">
        <v>3</v>
      </c>
      <c r="M17" s="7" t="s">
        <v>98</v>
      </c>
      <c r="N17" s="7" t="s">
        <v>99</v>
      </c>
    </row>
    <row r="18" spans="1:17" ht="15.75">
      <c r="A18" s="39">
        <v>1</v>
      </c>
      <c r="B18" s="19" t="s">
        <v>142</v>
      </c>
      <c r="C18" s="19" t="s">
        <v>77</v>
      </c>
      <c r="D18" s="4"/>
      <c r="E18" s="4"/>
      <c r="F18" s="4">
        <v>4</v>
      </c>
      <c r="G18" s="4">
        <v>10</v>
      </c>
      <c r="H18" s="4"/>
      <c r="I18" s="4">
        <v>3</v>
      </c>
      <c r="J18" s="4">
        <v>4</v>
      </c>
      <c r="K18" s="4">
        <v>3</v>
      </c>
      <c r="L18" s="4">
        <f>D18*$D$1+E18*$E$1+F18*$F$1+G18*$G$1+H18*$H$1+I18*$I$1+J18*$J$1</f>
        <v>92</v>
      </c>
      <c r="M18" s="11">
        <f>$L18/240*100</f>
        <v>38.333333333333336</v>
      </c>
      <c r="N18" s="11">
        <f>$L18/264*100</f>
        <v>34.84848484848485</v>
      </c>
      <c r="O18"/>
      <c r="P18"/>
      <c r="Q18"/>
    </row>
    <row r="21" spans="1:14" ht="16.5" thickBot="1">
      <c r="A21" s="9"/>
      <c r="B21" s="10" t="s">
        <v>49</v>
      </c>
      <c r="C21" s="9"/>
      <c r="D21" s="16">
        <v>11</v>
      </c>
      <c r="E21" s="16">
        <v>10</v>
      </c>
      <c r="F21" s="16">
        <v>8</v>
      </c>
      <c r="G21" s="16">
        <v>5</v>
      </c>
      <c r="H21" s="16">
        <v>4</v>
      </c>
      <c r="I21" s="16">
        <v>2</v>
      </c>
      <c r="J21" s="16">
        <v>1</v>
      </c>
      <c r="K21" s="16" t="s">
        <v>2</v>
      </c>
      <c r="L21" s="6" t="s">
        <v>3</v>
      </c>
      <c r="M21" s="7" t="s">
        <v>98</v>
      </c>
      <c r="N21" s="7" t="s">
        <v>99</v>
      </c>
    </row>
    <row r="22" spans="1:17" ht="15.75">
      <c r="A22" s="17">
        <v>1</v>
      </c>
      <c r="B22" s="19" t="s">
        <v>137</v>
      </c>
      <c r="C22" s="19" t="s">
        <v>8</v>
      </c>
      <c r="D22" s="36">
        <v>1</v>
      </c>
      <c r="E22" s="19">
        <v>3</v>
      </c>
      <c r="F22" s="19">
        <v>9</v>
      </c>
      <c r="G22" s="19">
        <v>10</v>
      </c>
      <c r="H22" s="19"/>
      <c r="I22" s="19">
        <v>1</v>
      </c>
      <c r="J22" s="19"/>
      <c r="K22" s="19"/>
      <c r="L22" s="4">
        <f>D22*$D$1+E22*$E$1+F22*$F$1+G22*$G$1+H22*$H$1+I22*$I$1+J22*$J$1</f>
        <v>165</v>
      </c>
      <c r="M22" s="11">
        <f>$L22/240*100</f>
        <v>68.75</v>
      </c>
      <c r="N22" s="11">
        <f>$L22/264*100</f>
        <v>62.5</v>
      </c>
      <c r="O22"/>
      <c r="P22"/>
      <c r="Q22"/>
    </row>
    <row r="23" spans="1:17" ht="15.75">
      <c r="A23" s="17">
        <v>2</v>
      </c>
      <c r="B23" s="19" t="s">
        <v>48</v>
      </c>
      <c r="C23" s="19" t="s">
        <v>32</v>
      </c>
      <c r="D23" s="36"/>
      <c r="E23" s="19"/>
      <c r="F23" s="19">
        <v>6</v>
      </c>
      <c r="G23" s="19">
        <v>7</v>
      </c>
      <c r="H23" s="19"/>
      <c r="I23" s="19">
        <v>3</v>
      </c>
      <c r="J23" s="19">
        <v>5</v>
      </c>
      <c r="K23" s="19">
        <v>3</v>
      </c>
      <c r="L23" s="4">
        <f>D23*$D$1+E23*$E$1+F23*$F$1+G23*$G$1+H23*$H$1+I23*$I$1+J23*$J$1</f>
        <v>94</v>
      </c>
      <c r="M23" s="11">
        <f>$L23/240*100</f>
        <v>39.166666666666664</v>
      </c>
      <c r="N23" s="11">
        <f>$L23/264*100</f>
        <v>35.60606060606061</v>
      </c>
      <c r="O23"/>
      <c r="P23"/>
      <c r="Q23"/>
    </row>
    <row r="24" spans="1:17" ht="15.75">
      <c r="A24" s="17">
        <v>3</v>
      </c>
      <c r="B24" s="19" t="s">
        <v>138</v>
      </c>
      <c r="C24" s="19" t="s">
        <v>139</v>
      </c>
      <c r="D24" s="36"/>
      <c r="E24" s="19"/>
      <c r="F24" s="19">
        <v>3</v>
      </c>
      <c r="G24" s="19">
        <v>10</v>
      </c>
      <c r="H24" s="19">
        <v>1</v>
      </c>
      <c r="I24" s="19"/>
      <c r="J24" s="19">
        <v>7</v>
      </c>
      <c r="K24" s="19">
        <v>3</v>
      </c>
      <c r="L24" s="4">
        <f>D24*$D$1+E24*$E$1+F24*$F$1+G24*$G$1+H24*$H$1+I24*$I$1+J24*$J$1</f>
        <v>85</v>
      </c>
      <c r="M24" s="11">
        <f>$L24/240*100</f>
        <v>35.41666666666667</v>
      </c>
      <c r="N24" s="11">
        <f>$L24/264*100</f>
        <v>32.196969696969695</v>
      </c>
      <c r="O24"/>
      <c r="P24"/>
      <c r="Q24"/>
    </row>
    <row r="25" spans="1:17" ht="15.75">
      <c r="A25" s="17">
        <v>4</v>
      </c>
      <c r="B25" s="19" t="s">
        <v>192</v>
      </c>
      <c r="C25" s="19" t="s">
        <v>140</v>
      </c>
      <c r="D25" s="36"/>
      <c r="E25" s="19"/>
      <c r="F25" s="19">
        <v>2</v>
      </c>
      <c r="G25" s="19">
        <v>8</v>
      </c>
      <c r="H25" s="19"/>
      <c r="I25" s="19"/>
      <c r="J25" s="19">
        <v>6</v>
      </c>
      <c r="K25" s="19">
        <v>8</v>
      </c>
      <c r="L25" s="4">
        <f>D25*$D$1+E25*$E$1+F25*$F$1+G25*$G$1+H25*$H$1+I25*$I$1+J25*$J$1</f>
        <v>62</v>
      </c>
      <c r="M25" s="11">
        <f>$L25/240*100</f>
        <v>25.833333333333336</v>
      </c>
      <c r="N25" s="11">
        <f>$L25/264*100</f>
        <v>23.484848484848484</v>
      </c>
      <c r="O25"/>
      <c r="P25"/>
      <c r="Q25"/>
    </row>
    <row r="26" spans="1:17" ht="15.75">
      <c r="A26" s="17">
        <v>5</v>
      </c>
      <c r="B26" s="19" t="s">
        <v>141</v>
      </c>
      <c r="C26" s="19" t="s">
        <v>93</v>
      </c>
      <c r="D26" s="36"/>
      <c r="E26" s="19"/>
      <c r="F26" s="19">
        <v>2</v>
      </c>
      <c r="G26" s="19">
        <v>6</v>
      </c>
      <c r="H26" s="19">
        <v>1</v>
      </c>
      <c r="I26" s="19"/>
      <c r="J26" s="19">
        <v>6</v>
      </c>
      <c r="K26" s="19">
        <v>9</v>
      </c>
      <c r="L26" s="4">
        <f>D26*$D$1+E26*$E$1+F26*$F$1+G26*$G$1+H26*$H$1+I26*$I$1+J26*$J$1</f>
        <v>56</v>
      </c>
      <c r="M26" s="11">
        <f>$L26/240*100</f>
        <v>23.333333333333332</v>
      </c>
      <c r="N26" s="11">
        <f>$L26/264*100</f>
        <v>21.21212121212121</v>
      </c>
      <c r="O26"/>
      <c r="P26"/>
      <c r="Q26"/>
    </row>
    <row r="29" spans="1:14" ht="16.5" thickBot="1">
      <c r="A29" s="9"/>
      <c r="B29" s="10" t="s">
        <v>57</v>
      </c>
      <c r="C29" s="9"/>
      <c r="D29" s="16">
        <v>11</v>
      </c>
      <c r="E29" s="16">
        <v>10</v>
      </c>
      <c r="F29" s="16">
        <v>8</v>
      </c>
      <c r="G29" s="16">
        <v>5</v>
      </c>
      <c r="H29" s="16">
        <v>4</v>
      </c>
      <c r="I29" s="16">
        <v>2</v>
      </c>
      <c r="J29" s="16">
        <v>1</v>
      </c>
      <c r="K29" s="16" t="s">
        <v>2</v>
      </c>
      <c r="L29" s="6" t="s">
        <v>3</v>
      </c>
      <c r="M29" s="7" t="s">
        <v>98</v>
      </c>
      <c r="N29" s="7" t="s">
        <v>99</v>
      </c>
    </row>
    <row r="30" spans="1:17" ht="15.75">
      <c r="A30" s="17">
        <v>1</v>
      </c>
      <c r="B30" s="19" t="s">
        <v>39</v>
      </c>
      <c r="C30" s="19" t="s">
        <v>32</v>
      </c>
      <c r="D30" s="36">
        <v>3</v>
      </c>
      <c r="E30" s="19">
        <v>2</v>
      </c>
      <c r="F30" s="19">
        <v>8</v>
      </c>
      <c r="G30" s="19">
        <v>9</v>
      </c>
      <c r="H30" s="19"/>
      <c r="I30" s="19"/>
      <c r="J30" s="19">
        <v>1</v>
      </c>
      <c r="K30" s="19">
        <v>1</v>
      </c>
      <c r="L30" s="4">
        <f aca="true" t="shared" si="3" ref="L30:L45">D30*$D$1+E30*$E$1+F30*$F$1+G30*$G$1+H30*$H$1+I30*$I$1+J30*$J$1</f>
        <v>163</v>
      </c>
      <c r="M30" s="11">
        <f aca="true" t="shared" si="4" ref="M30:M45">$L30/240*100</f>
        <v>67.91666666666667</v>
      </c>
      <c r="N30" s="11">
        <f aca="true" t="shared" si="5" ref="N30:N45">$L30/264*100</f>
        <v>61.74242424242424</v>
      </c>
      <c r="O30"/>
      <c r="P30"/>
      <c r="Q30"/>
    </row>
    <row r="31" spans="1:17" ht="15.75">
      <c r="A31" s="17">
        <v>2</v>
      </c>
      <c r="B31" s="19" t="s">
        <v>54</v>
      </c>
      <c r="C31" s="19" t="s">
        <v>8</v>
      </c>
      <c r="D31" s="36">
        <v>1</v>
      </c>
      <c r="E31" s="19">
        <v>4</v>
      </c>
      <c r="F31" s="19">
        <v>10</v>
      </c>
      <c r="G31" s="19">
        <v>5</v>
      </c>
      <c r="H31" s="19"/>
      <c r="I31" s="19">
        <v>2</v>
      </c>
      <c r="J31" s="19"/>
      <c r="K31" s="19">
        <v>2</v>
      </c>
      <c r="L31" s="4">
        <f t="shared" si="3"/>
        <v>160</v>
      </c>
      <c r="M31" s="11">
        <f t="shared" si="4"/>
        <v>66.66666666666666</v>
      </c>
      <c r="N31" s="11">
        <f t="shared" si="5"/>
        <v>60.60606060606061</v>
      </c>
      <c r="O31"/>
      <c r="P31"/>
      <c r="Q31"/>
    </row>
    <row r="32" spans="1:17" ht="15.75">
      <c r="A32" s="17">
        <v>3</v>
      </c>
      <c r="B32" s="19" t="s">
        <v>52</v>
      </c>
      <c r="C32" s="19" t="s">
        <v>8</v>
      </c>
      <c r="D32" s="36">
        <v>1</v>
      </c>
      <c r="E32" s="19">
        <v>1</v>
      </c>
      <c r="F32" s="19">
        <v>11</v>
      </c>
      <c r="G32" s="19">
        <v>8</v>
      </c>
      <c r="H32" s="19"/>
      <c r="I32" s="19">
        <v>2</v>
      </c>
      <c r="J32" s="19">
        <v>1</v>
      </c>
      <c r="K32" s="19"/>
      <c r="L32" s="4">
        <f t="shared" si="3"/>
        <v>154</v>
      </c>
      <c r="M32" s="11">
        <f t="shared" si="4"/>
        <v>64.16666666666667</v>
      </c>
      <c r="N32" s="11">
        <f t="shared" si="5"/>
        <v>58.333333333333336</v>
      </c>
      <c r="O32"/>
      <c r="P32"/>
      <c r="Q32"/>
    </row>
    <row r="33" spans="1:17" ht="15.75">
      <c r="A33" s="17">
        <v>4</v>
      </c>
      <c r="B33" s="19" t="s">
        <v>51</v>
      </c>
      <c r="C33" s="19" t="s">
        <v>20</v>
      </c>
      <c r="D33" s="38"/>
      <c r="E33" s="4">
        <v>4</v>
      </c>
      <c r="F33" s="4">
        <v>6</v>
      </c>
      <c r="G33" s="4">
        <v>12</v>
      </c>
      <c r="H33" s="4"/>
      <c r="I33" s="4"/>
      <c r="J33" s="4">
        <v>2</v>
      </c>
      <c r="K33" s="4"/>
      <c r="L33" s="4">
        <f t="shared" si="3"/>
        <v>150</v>
      </c>
      <c r="M33" s="11">
        <f t="shared" si="4"/>
        <v>62.5</v>
      </c>
      <c r="N33" s="11">
        <f t="shared" si="5"/>
        <v>56.81818181818182</v>
      </c>
      <c r="O33"/>
      <c r="P33"/>
      <c r="Q33"/>
    </row>
    <row r="34" spans="1:17" ht="15.75">
      <c r="A34" s="17">
        <v>5</v>
      </c>
      <c r="B34" s="19" t="s">
        <v>143</v>
      </c>
      <c r="C34" s="19" t="s">
        <v>144</v>
      </c>
      <c r="D34" s="36"/>
      <c r="E34" s="19">
        <v>4</v>
      </c>
      <c r="F34" s="19">
        <v>6</v>
      </c>
      <c r="G34" s="19">
        <v>11</v>
      </c>
      <c r="H34" s="19"/>
      <c r="I34" s="19">
        <v>2</v>
      </c>
      <c r="J34" s="19">
        <v>1</v>
      </c>
      <c r="K34" s="19"/>
      <c r="L34" s="4">
        <f t="shared" si="3"/>
        <v>148</v>
      </c>
      <c r="M34" s="11">
        <f t="shared" si="4"/>
        <v>61.66666666666667</v>
      </c>
      <c r="N34" s="11">
        <f t="shared" si="5"/>
        <v>56.060606060606055</v>
      </c>
      <c r="O34"/>
      <c r="P34"/>
      <c r="Q34"/>
    </row>
    <row r="35" spans="1:17" ht="15.75">
      <c r="A35" s="17">
        <v>6</v>
      </c>
      <c r="B35" s="19" t="s">
        <v>55</v>
      </c>
      <c r="C35" s="19" t="s">
        <v>20</v>
      </c>
      <c r="D35" s="38">
        <v>2</v>
      </c>
      <c r="E35" s="4">
        <v>2</v>
      </c>
      <c r="F35" s="4">
        <v>7</v>
      </c>
      <c r="G35" s="4">
        <v>8</v>
      </c>
      <c r="H35" s="4">
        <v>1</v>
      </c>
      <c r="I35" s="4">
        <v>1</v>
      </c>
      <c r="J35" s="4">
        <v>2</v>
      </c>
      <c r="K35" s="4">
        <v>1</v>
      </c>
      <c r="L35" s="4">
        <f t="shared" si="3"/>
        <v>146</v>
      </c>
      <c r="M35" s="11">
        <f t="shared" si="4"/>
        <v>60.83333333333333</v>
      </c>
      <c r="N35" s="11">
        <f t="shared" si="5"/>
        <v>55.3030303030303</v>
      </c>
      <c r="O35"/>
      <c r="P35"/>
      <c r="Q35"/>
    </row>
    <row r="36" spans="1:17" ht="15.75">
      <c r="A36" s="17">
        <v>7</v>
      </c>
      <c r="B36" s="19" t="s">
        <v>145</v>
      </c>
      <c r="C36" s="19" t="s">
        <v>8</v>
      </c>
      <c r="D36" s="38">
        <v>1</v>
      </c>
      <c r="E36" s="4">
        <v>3</v>
      </c>
      <c r="F36" s="4">
        <v>5</v>
      </c>
      <c r="G36" s="4">
        <v>11</v>
      </c>
      <c r="H36" s="4">
        <v>2</v>
      </c>
      <c r="I36" s="4"/>
      <c r="J36" s="4">
        <v>1</v>
      </c>
      <c r="K36" s="4">
        <v>1</v>
      </c>
      <c r="L36" s="4">
        <f t="shared" si="3"/>
        <v>145</v>
      </c>
      <c r="M36" s="11">
        <f t="shared" si="4"/>
        <v>60.416666666666664</v>
      </c>
      <c r="N36" s="11">
        <f t="shared" si="5"/>
        <v>54.92424242424242</v>
      </c>
      <c r="O36"/>
      <c r="P36"/>
      <c r="Q36"/>
    </row>
    <row r="37" spans="1:17" ht="15.75">
      <c r="A37" s="17">
        <v>8</v>
      </c>
      <c r="B37" s="19" t="s">
        <v>50</v>
      </c>
      <c r="C37" s="19" t="s">
        <v>8</v>
      </c>
      <c r="D37" s="38">
        <v>1</v>
      </c>
      <c r="E37" s="4">
        <v>2</v>
      </c>
      <c r="F37" s="4">
        <v>6</v>
      </c>
      <c r="G37" s="4">
        <v>12</v>
      </c>
      <c r="H37" s="4">
        <v>1</v>
      </c>
      <c r="I37" s="4"/>
      <c r="J37" s="4">
        <v>2</v>
      </c>
      <c r="K37" s="4"/>
      <c r="L37" s="4">
        <f t="shared" si="3"/>
        <v>145</v>
      </c>
      <c r="M37" s="11">
        <f t="shared" si="4"/>
        <v>60.416666666666664</v>
      </c>
      <c r="N37" s="11">
        <f t="shared" si="5"/>
        <v>54.92424242424242</v>
      </c>
      <c r="O37"/>
      <c r="P37"/>
      <c r="Q37"/>
    </row>
    <row r="38" spans="1:17" ht="15.75">
      <c r="A38" s="17">
        <v>9</v>
      </c>
      <c r="B38" s="19" t="s">
        <v>146</v>
      </c>
      <c r="C38" s="19" t="s">
        <v>87</v>
      </c>
      <c r="D38" s="38">
        <v>1</v>
      </c>
      <c r="E38" s="4"/>
      <c r="F38" s="4">
        <v>9</v>
      </c>
      <c r="G38" s="4">
        <v>11</v>
      </c>
      <c r="H38" s="4"/>
      <c r="I38" s="4">
        <v>2</v>
      </c>
      <c r="J38" s="4"/>
      <c r="K38" s="4">
        <v>1</v>
      </c>
      <c r="L38" s="4">
        <f t="shared" si="3"/>
        <v>142</v>
      </c>
      <c r="M38" s="11">
        <f t="shared" si="4"/>
        <v>59.166666666666664</v>
      </c>
      <c r="N38" s="11">
        <f t="shared" si="5"/>
        <v>53.78787878787878</v>
      </c>
      <c r="O38"/>
      <c r="P38"/>
      <c r="Q38"/>
    </row>
    <row r="39" spans="1:17" ht="15.75">
      <c r="A39" s="17">
        <v>10</v>
      </c>
      <c r="B39" s="19" t="s">
        <v>11</v>
      </c>
      <c r="C39" s="19" t="s">
        <v>44</v>
      </c>
      <c r="D39" s="38">
        <v>2</v>
      </c>
      <c r="E39" s="4"/>
      <c r="F39" s="4">
        <v>5</v>
      </c>
      <c r="G39" s="4">
        <v>13</v>
      </c>
      <c r="H39" s="4"/>
      <c r="I39" s="4">
        <v>1</v>
      </c>
      <c r="J39" s="4">
        <v>3</v>
      </c>
      <c r="K39" s="4"/>
      <c r="L39" s="4">
        <f t="shared" si="3"/>
        <v>132</v>
      </c>
      <c r="M39" s="11">
        <f t="shared" si="4"/>
        <v>55.00000000000001</v>
      </c>
      <c r="N39" s="11">
        <f t="shared" si="5"/>
        <v>50</v>
      </c>
      <c r="O39"/>
      <c r="P39"/>
      <c r="Q39"/>
    </row>
    <row r="40" spans="1:17" ht="15.75">
      <c r="A40" s="17">
        <v>11</v>
      </c>
      <c r="B40" s="19" t="s">
        <v>147</v>
      </c>
      <c r="C40" s="19" t="s">
        <v>148</v>
      </c>
      <c r="D40" s="36"/>
      <c r="E40" s="19"/>
      <c r="F40" s="19">
        <v>5</v>
      </c>
      <c r="G40" s="19">
        <v>17</v>
      </c>
      <c r="H40" s="19"/>
      <c r="I40" s="19"/>
      <c r="J40" s="19">
        <v>2</v>
      </c>
      <c r="K40" s="19"/>
      <c r="L40" s="4">
        <f t="shared" si="3"/>
        <v>127</v>
      </c>
      <c r="M40" s="11">
        <f t="shared" si="4"/>
        <v>52.916666666666664</v>
      </c>
      <c r="N40" s="11">
        <f t="shared" si="5"/>
        <v>48.10606060606061</v>
      </c>
      <c r="O40"/>
      <c r="P40"/>
      <c r="Q40"/>
    </row>
    <row r="41" spans="1:17" ht="15.75">
      <c r="A41" s="17">
        <v>12</v>
      </c>
      <c r="B41" s="19" t="s">
        <v>149</v>
      </c>
      <c r="C41" s="19" t="s">
        <v>93</v>
      </c>
      <c r="D41" s="38"/>
      <c r="E41" s="4">
        <v>2</v>
      </c>
      <c r="F41" s="4">
        <v>8</v>
      </c>
      <c r="G41" s="4">
        <v>5</v>
      </c>
      <c r="H41" s="4">
        <v>2</v>
      </c>
      <c r="I41" s="4">
        <v>2</v>
      </c>
      <c r="J41" s="4">
        <v>2</v>
      </c>
      <c r="K41" s="4">
        <v>3</v>
      </c>
      <c r="L41" s="4">
        <f t="shared" si="3"/>
        <v>123</v>
      </c>
      <c r="M41" s="11">
        <f t="shared" si="4"/>
        <v>51.24999999999999</v>
      </c>
      <c r="N41" s="11">
        <f t="shared" si="5"/>
        <v>46.590909090909086</v>
      </c>
      <c r="O41"/>
      <c r="P41"/>
      <c r="Q41"/>
    </row>
    <row r="42" spans="1:17" ht="15.75">
      <c r="A42" s="17">
        <v>13</v>
      </c>
      <c r="B42" s="19" t="s">
        <v>150</v>
      </c>
      <c r="C42" s="19"/>
      <c r="D42" s="38">
        <v>1</v>
      </c>
      <c r="E42" s="4">
        <v>1</v>
      </c>
      <c r="F42" s="4">
        <v>2</v>
      </c>
      <c r="G42" s="4">
        <v>16</v>
      </c>
      <c r="H42" s="4"/>
      <c r="I42" s="4"/>
      <c r="J42" s="4">
        <v>3</v>
      </c>
      <c r="K42" s="4">
        <v>1</v>
      </c>
      <c r="L42" s="4">
        <f t="shared" si="3"/>
        <v>120</v>
      </c>
      <c r="M42" s="11">
        <f t="shared" si="4"/>
        <v>50</v>
      </c>
      <c r="N42" s="11">
        <f t="shared" si="5"/>
        <v>45.45454545454545</v>
      </c>
      <c r="O42"/>
      <c r="P42"/>
      <c r="Q42"/>
    </row>
    <row r="43" spans="1:17" ht="15.75">
      <c r="A43" s="17">
        <v>14</v>
      </c>
      <c r="B43" s="19" t="s">
        <v>151</v>
      </c>
      <c r="C43" s="19" t="s">
        <v>32</v>
      </c>
      <c r="D43" s="36"/>
      <c r="E43" s="19">
        <v>2</v>
      </c>
      <c r="F43" s="19">
        <v>5</v>
      </c>
      <c r="G43" s="19">
        <v>10</v>
      </c>
      <c r="H43" s="19">
        <v>1</v>
      </c>
      <c r="I43" s="19"/>
      <c r="J43" s="19">
        <v>5</v>
      </c>
      <c r="K43" s="19">
        <v>1</v>
      </c>
      <c r="L43" s="4">
        <f t="shared" si="3"/>
        <v>119</v>
      </c>
      <c r="M43" s="11">
        <f t="shared" si="4"/>
        <v>49.583333333333336</v>
      </c>
      <c r="N43" s="11">
        <f t="shared" si="5"/>
        <v>45.07575757575758</v>
      </c>
      <c r="O43"/>
      <c r="P43"/>
      <c r="Q43"/>
    </row>
    <row r="44" spans="1:17" ht="15.75">
      <c r="A44" s="17">
        <v>15</v>
      </c>
      <c r="B44" s="19" t="s">
        <v>152</v>
      </c>
      <c r="C44" s="19" t="s">
        <v>72</v>
      </c>
      <c r="D44" s="38"/>
      <c r="E44" s="4"/>
      <c r="F44" s="4">
        <v>3</v>
      </c>
      <c r="G44" s="4">
        <v>14</v>
      </c>
      <c r="H44" s="4">
        <v>1</v>
      </c>
      <c r="I44" s="4">
        <v>1</v>
      </c>
      <c r="J44" s="4">
        <v>1</v>
      </c>
      <c r="K44" s="4">
        <v>4</v>
      </c>
      <c r="L44" s="4">
        <f t="shared" si="3"/>
        <v>101</v>
      </c>
      <c r="M44" s="11">
        <f t="shared" si="4"/>
        <v>42.083333333333336</v>
      </c>
      <c r="N44" s="11">
        <f t="shared" si="5"/>
        <v>38.25757575757576</v>
      </c>
      <c r="O44"/>
      <c r="P44"/>
      <c r="Q44"/>
    </row>
    <row r="45" spans="1:17" ht="15.75">
      <c r="A45" s="17">
        <v>16</v>
      </c>
      <c r="B45" s="19" t="s">
        <v>56</v>
      </c>
      <c r="C45" s="19" t="s">
        <v>193</v>
      </c>
      <c r="D45" s="36"/>
      <c r="E45" s="19">
        <v>1</v>
      </c>
      <c r="F45" s="19">
        <v>5</v>
      </c>
      <c r="G45" s="19">
        <v>8</v>
      </c>
      <c r="H45" s="19"/>
      <c r="I45" s="19">
        <v>1</v>
      </c>
      <c r="J45" s="19">
        <v>5</v>
      </c>
      <c r="K45" s="19">
        <v>4</v>
      </c>
      <c r="L45" s="4">
        <f t="shared" si="3"/>
        <v>97</v>
      </c>
      <c r="M45" s="11">
        <f t="shared" si="4"/>
        <v>40.416666666666664</v>
      </c>
      <c r="N45" s="11">
        <f t="shared" si="5"/>
        <v>36.74242424242424</v>
      </c>
      <c r="O45"/>
      <c r="P45"/>
      <c r="Q45"/>
    </row>
    <row r="46" spans="1:17" ht="15.75">
      <c r="A46" s="17">
        <v>17</v>
      </c>
      <c r="B46" s="19" t="s">
        <v>155</v>
      </c>
      <c r="C46" s="19" t="s">
        <v>93</v>
      </c>
      <c r="D46" s="38"/>
      <c r="E46" s="4">
        <v>1</v>
      </c>
      <c r="F46" s="4">
        <v>1</v>
      </c>
      <c r="G46" s="4">
        <v>13</v>
      </c>
      <c r="H46" s="4">
        <v>1</v>
      </c>
      <c r="I46" s="4"/>
      <c r="J46" s="4">
        <v>5</v>
      </c>
      <c r="K46" s="4">
        <v>3</v>
      </c>
      <c r="L46" s="4">
        <f>D46*$D$1+E46*$E$1+F46*$F$1+G46*$G$1+H46*$H$1+I46*$I$1+J46*$J$1</f>
        <v>92</v>
      </c>
      <c r="M46" s="11">
        <f>$L46/240*100</f>
        <v>38.333333333333336</v>
      </c>
      <c r="N46" s="11">
        <f>$L46/264*100</f>
        <v>34.84848484848485</v>
      </c>
      <c r="O46"/>
      <c r="P46"/>
      <c r="Q46"/>
    </row>
    <row r="47" spans="1:17" ht="15.75">
      <c r="A47" s="17">
        <v>18</v>
      </c>
      <c r="B47" s="35" t="s">
        <v>156</v>
      </c>
      <c r="C47" s="35" t="s">
        <v>193</v>
      </c>
      <c r="D47" s="4"/>
      <c r="E47" s="4"/>
      <c r="F47" s="4">
        <v>3</v>
      </c>
      <c r="G47" s="4">
        <v>8</v>
      </c>
      <c r="H47" s="4"/>
      <c r="I47" s="4">
        <v>1</v>
      </c>
      <c r="J47" s="4">
        <v>6</v>
      </c>
      <c r="K47" s="4">
        <v>6</v>
      </c>
      <c r="L47" s="4">
        <f>D47*$D$1+E47*$E$1+F47*$F$1+G47*$G$1+H47*$H$1+I47*$I$1+J47*$J$1</f>
        <v>72</v>
      </c>
      <c r="M47" s="11">
        <f>$L47/240*100</f>
        <v>30</v>
      </c>
      <c r="N47" s="11">
        <f>$L47/264*100</f>
        <v>27.27272727272727</v>
      </c>
      <c r="O47"/>
      <c r="P47"/>
      <c r="Q47"/>
    </row>
    <row r="50" spans="1:14" ht="16.5" thickBot="1">
      <c r="A50" s="9"/>
      <c r="B50" s="10" t="s">
        <v>171</v>
      </c>
      <c r="C50" s="9"/>
      <c r="D50" s="16">
        <v>11</v>
      </c>
      <c r="E50" s="16">
        <v>10</v>
      </c>
      <c r="F50" s="16">
        <v>8</v>
      </c>
      <c r="G50" s="16">
        <v>5</v>
      </c>
      <c r="H50" s="16">
        <v>4</v>
      </c>
      <c r="I50" s="16">
        <v>2</v>
      </c>
      <c r="J50" s="16">
        <v>1</v>
      </c>
      <c r="K50" s="16" t="s">
        <v>2</v>
      </c>
      <c r="L50" s="6" t="s">
        <v>3</v>
      </c>
      <c r="M50" s="7" t="s">
        <v>98</v>
      </c>
      <c r="N50" s="7" t="s">
        <v>99</v>
      </c>
    </row>
    <row r="51" spans="1:17" ht="15.75">
      <c r="A51" s="17">
        <v>1</v>
      </c>
      <c r="B51" s="19" t="s">
        <v>153</v>
      </c>
      <c r="C51" s="19" t="s">
        <v>154</v>
      </c>
      <c r="D51" s="38"/>
      <c r="E51" s="4"/>
      <c r="F51" s="4">
        <v>6</v>
      </c>
      <c r="G51" s="4">
        <v>8</v>
      </c>
      <c r="H51" s="4"/>
      <c r="I51" s="4">
        <v>1</v>
      </c>
      <c r="J51" s="4">
        <v>6</v>
      </c>
      <c r="K51" s="4">
        <v>3</v>
      </c>
      <c r="L51" s="4">
        <f>D51*$D$1+E51*$E$1+F51*$F$1+G51*$G$1+H51*$H$1+I51*$I$1+J51*$J$1</f>
        <v>96</v>
      </c>
      <c r="M51" s="11">
        <f>$L51/240*100</f>
        <v>40</v>
      </c>
      <c r="N51" s="11">
        <f>$L51/264*100</f>
        <v>36.36363636363637</v>
      </c>
      <c r="O51"/>
      <c r="P51"/>
      <c r="Q51"/>
    </row>
    <row r="54" spans="1:14" ht="16.5" thickBot="1">
      <c r="A54" s="9"/>
      <c r="B54" s="10" t="s">
        <v>158</v>
      </c>
      <c r="C54" s="9"/>
      <c r="D54" s="16">
        <v>11</v>
      </c>
      <c r="E54" s="16">
        <v>10</v>
      </c>
      <c r="F54" s="16">
        <v>8</v>
      </c>
      <c r="G54" s="16">
        <v>5</v>
      </c>
      <c r="H54" s="16">
        <v>4</v>
      </c>
      <c r="I54" s="16">
        <v>2</v>
      </c>
      <c r="J54" s="16">
        <v>1</v>
      </c>
      <c r="K54" s="16" t="s">
        <v>2</v>
      </c>
      <c r="L54" s="6" t="s">
        <v>3</v>
      </c>
      <c r="M54" s="7" t="s">
        <v>98</v>
      </c>
      <c r="N54" s="7" t="s">
        <v>99</v>
      </c>
    </row>
    <row r="55" spans="1:17" ht="15.75">
      <c r="A55" s="17">
        <v>1</v>
      </c>
      <c r="B55" s="20" t="s">
        <v>38</v>
      </c>
      <c r="C55" s="20" t="s">
        <v>160</v>
      </c>
      <c r="D55" s="36">
        <v>2</v>
      </c>
      <c r="E55" s="19">
        <v>6</v>
      </c>
      <c r="F55" s="19">
        <v>8</v>
      </c>
      <c r="G55" s="19">
        <v>6</v>
      </c>
      <c r="H55" s="19">
        <v>1</v>
      </c>
      <c r="I55" s="19">
        <v>1</v>
      </c>
      <c r="J55" s="19"/>
      <c r="K55" s="19"/>
      <c r="L55" s="4">
        <f>D55*$D$1+E55*$E$1+F55*$F$1+G55*$G$1+H55*$H$1+I55*$I$1+J55*$J$1</f>
        <v>182</v>
      </c>
      <c r="M55" s="11">
        <f>$L55/240*100</f>
        <v>75.83333333333333</v>
      </c>
      <c r="N55" s="11">
        <f>$L55/264*100</f>
        <v>68.93939393939394</v>
      </c>
      <c r="O55"/>
      <c r="P55"/>
      <c r="Q55"/>
    </row>
    <row r="56" spans="1:17" ht="15.75">
      <c r="A56" s="17"/>
      <c r="B56" s="19" t="s">
        <v>191</v>
      </c>
      <c r="C56" s="19" t="s">
        <v>53</v>
      </c>
      <c r="D56" s="36">
        <v>2</v>
      </c>
      <c r="E56" s="19">
        <v>4</v>
      </c>
      <c r="F56" s="19">
        <v>9</v>
      </c>
      <c r="G56" s="19">
        <v>6</v>
      </c>
      <c r="H56" s="19">
        <v>1</v>
      </c>
      <c r="I56" s="19">
        <v>1</v>
      </c>
      <c r="J56" s="19">
        <v>1</v>
      </c>
      <c r="K56" s="19"/>
      <c r="L56" s="4">
        <f>D56*$D$1+E56*$E$1+F56*$F$1+G56*$G$1+H56*$H$1+I56*$I$1+J56*$J$1</f>
        <v>171</v>
      </c>
      <c r="M56" s="11">
        <f>$L56/240*100</f>
        <v>71.25</v>
      </c>
      <c r="N56" s="11">
        <f>$L56/264*100</f>
        <v>64.77272727272727</v>
      </c>
      <c r="O56" s="41" t="s">
        <v>58</v>
      </c>
      <c r="P56"/>
      <c r="Q56"/>
    </row>
    <row r="57" spans="1:17" ht="15.75">
      <c r="A57" s="17">
        <v>2</v>
      </c>
      <c r="B57" s="20" t="s">
        <v>40</v>
      </c>
      <c r="C57" s="20" t="s">
        <v>160</v>
      </c>
      <c r="D57" s="36">
        <v>1</v>
      </c>
      <c r="E57" s="19">
        <v>3</v>
      </c>
      <c r="F57" s="19">
        <v>5</v>
      </c>
      <c r="G57" s="19">
        <v>12</v>
      </c>
      <c r="H57" s="19"/>
      <c r="I57" s="19"/>
      <c r="J57" s="19">
        <v>2</v>
      </c>
      <c r="K57" s="19">
        <v>1</v>
      </c>
      <c r="L57" s="4">
        <f>D57*$D$1+E57*$E$1+F57*$F$1+G57*$G$1+H57*$H$1+I57*$I$1+J57*$J$1</f>
        <v>143</v>
      </c>
      <c r="M57" s="11">
        <f>$L57/240*100</f>
        <v>59.583333333333336</v>
      </c>
      <c r="N57" s="11">
        <f>$L57/264*100</f>
        <v>54.166666666666664</v>
      </c>
      <c r="O57"/>
      <c r="P57"/>
      <c r="Q57"/>
    </row>
    <row r="58" spans="1:17" ht="15.75">
      <c r="A58" s="17">
        <v>3</v>
      </c>
      <c r="B58" s="19" t="s">
        <v>46</v>
      </c>
      <c r="C58" s="19" t="s">
        <v>77</v>
      </c>
      <c r="D58" s="36"/>
      <c r="E58" s="19">
        <v>1</v>
      </c>
      <c r="F58" s="19">
        <v>4</v>
      </c>
      <c r="G58" s="19">
        <v>13</v>
      </c>
      <c r="H58" s="19"/>
      <c r="I58" s="19">
        <v>2</v>
      </c>
      <c r="J58" s="19"/>
      <c r="K58" s="19">
        <v>4</v>
      </c>
      <c r="L58" s="4">
        <f>D58*$D$1+E58*$E$1+F58*$F$1+G58*$G$1+H58*$H$1+I58*$I$1+J58*$J$1</f>
        <v>111</v>
      </c>
      <c r="M58" s="11">
        <f>$L58/240*100</f>
        <v>46.25</v>
      </c>
      <c r="N58" s="11">
        <f>$L58/264*100</f>
        <v>42.04545454545455</v>
      </c>
      <c r="O58"/>
      <c r="P58"/>
      <c r="Q58"/>
    </row>
    <row r="59" spans="1:17" ht="15.75">
      <c r="A59" s="17">
        <v>4</v>
      </c>
      <c r="B59" s="19" t="s">
        <v>157</v>
      </c>
      <c r="C59" s="19" t="s">
        <v>41</v>
      </c>
      <c r="D59" s="36"/>
      <c r="E59" s="19">
        <v>2</v>
      </c>
      <c r="F59" s="19"/>
      <c r="G59" s="19">
        <v>6</v>
      </c>
      <c r="H59" s="19"/>
      <c r="I59" s="19"/>
      <c r="J59" s="19">
        <v>7</v>
      </c>
      <c r="K59" s="19">
        <v>9</v>
      </c>
      <c r="L59" s="4">
        <f>D59*$D$1+E59*$E$1+F59*$F$1+G59*$G$1+H59*$H$1+I59*$I$1+J59*$J$1</f>
        <v>57</v>
      </c>
      <c r="M59" s="11">
        <f>$L59/240*100</f>
        <v>23.75</v>
      </c>
      <c r="N59" s="11">
        <f>$L59/264*100</f>
        <v>21.59090909090909</v>
      </c>
      <c r="O59"/>
      <c r="P59"/>
      <c r="Q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pane ySplit="1" topLeftCell="BM5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" max="1" width="9.140625" style="3" customWidth="1"/>
    <col min="2" max="2" width="22.57421875" style="3" customWidth="1"/>
    <col min="3" max="3" width="22.7109375" style="3" customWidth="1"/>
    <col min="4" max="11" width="5.7109375" style="22" customWidth="1"/>
    <col min="12" max="12" width="9.57421875" style="3" bestFit="1" customWidth="1"/>
    <col min="13" max="14" width="14.28125" style="3" bestFit="1" customWidth="1"/>
    <col min="15" max="17" width="9.140625" style="3" customWidth="1"/>
  </cols>
  <sheetData>
    <row r="1" spans="1:17" s="26" customFormat="1" ht="27.75" customHeight="1" thickBot="1">
      <c r="A1" s="5" t="s">
        <v>13</v>
      </c>
      <c r="B1" s="6" t="s">
        <v>0</v>
      </c>
      <c r="C1" s="5" t="s">
        <v>1</v>
      </c>
      <c r="D1" s="16">
        <v>11</v>
      </c>
      <c r="E1" s="16">
        <v>10</v>
      </c>
      <c r="F1" s="16">
        <v>8</v>
      </c>
      <c r="G1" s="16">
        <v>5</v>
      </c>
      <c r="H1" s="16">
        <v>4</v>
      </c>
      <c r="I1" s="16">
        <v>2</v>
      </c>
      <c r="J1" s="16">
        <v>1</v>
      </c>
      <c r="K1" s="16" t="s">
        <v>2</v>
      </c>
      <c r="L1" s="6" t="s">
        <v>3</v>
      </c>
      <c r="M1" s="7" t="s">
        <v>98</v>
      </c>
      <c r="N1" s="7" t="s">
        <v>99</v>
      </c>
      <c r="O1" s="28"/>
      <c r="P1" s="28"/>
      <c r="Q1" s="28"/>
    </row>
    <row r="3" spans="1:14" ht="16.5" thickBot="1">
      <c r="A3" s="9"/>
      <c r="B3" s="10" t="s">
        <v>168</v>
      </c>
      <c r="C3" s="9"/>
      <c r="D3" s="16">
        <v>11</v>
      </c>
      <c r="E3" s="16">
        <v>10</v>
      </c>
      <c r="F3" s="16">
        <v>8</v>
      </c>
      <c r="G3" s="16">
        <v>5</v>
      </c>
      <c r="H3" s="16">
        <v>4</v>
      </c>
      <c r="I3" s="16">
        <v>2</v>
      </c>
      <c r="J3" s="16">
        <v>1</v>
      </c>
      <c r="K3" s="16" t="s">
        <v>2</v>
      </c>
      <c r="L3" s="6" t="s">
        <v>3</v>
      </c>
      <c r="M3" s="7" t="s">
        <v>98</v>
      </c>
      <c r="N3" s="7" t="s">
        <v>99</v>
      </c>
    </row>
    <row r="4" spans="1:17" ht="15.75">
      <c r="A4" s="17">
        <v>1</v>
      </c>
      <c r="B4" s="4" t="s">
        <v>161</v>
      </c>
      <c r="C4" s="4" t="s">
        <v>8</v>
      </c>
      <c r="D4" s="36"/>
      <c r="E4" s="19">
        <v>3</v>
      </c>
      <c r="F4" s="19">
        <v>9</v>
      </c>
      <c r="G4" s="19">
        <v>8</v>
      </c>
      <c r="H4" s="19"/>
      <c r="I4" s="19">
        <v>1</v>
      </c>
      <c r="J4" s="19">
        <v>2</v>
      </c>
      <c r="K4" s="19">
        <v>1</v>
      </c>
      <c r="L4" s="4">
        <f>D4*$D$1+E4*$E$1+F4*$F$1+G4*$G$1+H4*$H$1+I4*$I$1+J4*$J$1</f>
        <v>146</v>
      </c>
      <c r="M4" s="11">
        <f>$L4/240*100</f>
        <v>60.83333333333333</v>
      </c>
      <c r="N4" s="11">
        <f>$L4/264*100</f>
        <v>55.3030303030303</v>
      </c>
      <c r="O4"/>
      <c r="P4"/>
      <c r="Q4"/>
    </row>
    <row r="7" spans="1:14" ht="16.5" thickBot="1">
      <c r="A7" s="9"/>
      <c r="B7" s="10" t="s">
        <v>169</v>
      </c>
      <c r="C7" s="9"/>
      <c r="D7" s="16">
        <v>11</v>
      </c>
      <c r="E7" s="16">
        <v>10</v>
      </c>
      <c r="F7" s="16">
        <v>8</v>
      </c>
      <c r="G7" s="16">
        <v>5</v>
      </c>
      <c r="H7" s="16">
        <v>4</v>
      </c>
      <c r="I7" s="16">
        <v>2</v>
      </c>
      <c r="J7" s="16">
        <v>1</v>
      </c>
      <c r="K7" s="16" t="s">
        <v>2</v>
      </c>
      <c r="L7" s="6" t="s">
        <v>3</v>
      </c>
      <c r="M7" s="7" t="s">
        <v>98</v>
      </c>
      <c r="N7" s="7" t="s">
        <v>99</v>
      </c>
    </row>
    <row r="8" spans="1:17" ht="15.75">
      <c r="A8" s="17">
        <v>1</v>
      </c>
      <c r="B8" s="19" t="s">
        <v>162</v>
      </c>
      <c r="C8" s="19" t="s">
        <v>148</v>
      </c>
      <c r="D8" s="36">
        <v>3</v>
      </c>
      <c r="E8" s="19">
        <v>2</v>
      </c>
      <c r="F8" s="19">
        <v>5</v>
      </c>
      <c r="G8" s="19">
        <v>8</v>
      </c>
      <c r="H8" s="19"/>
      <c r="I8" s="19">
        <v>2</v>
      </c>
      <c r="J8" s="19">
        <v>2</v>
      </c>
      <c r="K8" s="19">
        <v>2</v>
      </c>
      <c r="L8" s="4">
        <f>D8*$D$1+E8*$E$1+F8*$F$1+G8*$G$1+H8*$H$1+I8*$I$1+J8*$J$1</f>
        <v>139</v>
      </c>
      <c r="M8" s="11">
        <f>$L8/240*100</f>
        <v>57.91666666666667</v>
      </c>
      <c r="N8" s="11">
        <f>$L8/264*100</f>
        <v>52.65151515151515</v>
      </c>
      <c r="O8"/>
      <c r="P8"/>
      <c r="Q8"/>
    </row>
    <row r="9" spans="1:17" ht="15.75">
      <c r="A9" s="17">
        <v>2</v>
      </c>
      <c r="B9" s="19" t="s">
        <v>163</v>
      </c>
      <c r="C9" s="19" t="s">
        <v>148</v>
      </c>
      <c r="D9" s="36"/>
      <c r="E9" s="19">
        <v>1</v>
      </c>
      <c r="F9" s="19">
        <v>7</v>
      </c>
      <c r="G9" s="19">
        <v>9</v>
      </c>
      <c r="H9" s="19"/>
      <c r="I9" s="19">
        <v>1</v>
      </c>
      <c r="J9" s="19">
        <v>2</v>
      </c>
      <c r="K9" s="19">
        <v>4</v>
      </c>
      <c r="L9" s="4">
        <f>D9*$D$1+E9*$E$1+F9*$F$1+G9*$G$1+H9*$H$1+I9*$I$1+J9*$J$1</f>
        <v>115</v>
      </c>
      <c r="M9" s="11">
        <f>$L9/240*100</f>
        <v>47.91666666666667</v>
      </c>
      <c r="N9" s="11">
        <f>$L9/264*100</f>
        <v>43.56060606060606</v>
      </c>
      <c r="O9"/>
      <c r="P9"/>
      <c r="Q9"/>
    </row>
    <row r="10" spans="1:17" ht="15.75">
      <c r="A10" s="17">
        <v>3</v>
      </c>
      <c r="B10" s="19" t="s">
        <v>164</v>
      </c>
      <c r="C10" s="19" t="s">
        <v>20</v>
      </c>
      <c r="D10" s="36"/>
      <c r="E10" s="19"/>
      <c r="F10" s="19">
        <v>6</v>
      </c>
      <c r="G10" s="19">
        <v>9</v>
      </c>
      <c r="H10" s="19">
        <v>1</v>
      </c>
      <c r="I10" s="19">
        <v>3</v>
      </c>
      <c r="J10" s="19">
        <v>5</v>
      </c>
      <c r="K10" s="19"/>
      <c r="L10" s="4">
        <f>D10*$D$1+E10*$E$1+F10*$F$1+G10*$G$1+H10*$H$1+I10*$I$1+J10*$J$1</f>
        <v>108</v>
      </c>
      <c r="M10" s="11">
        <f>$L10/240*100</f>
        <v>45</v>
      </c>
      <c r="N10" s="11">
        <f>$L10/264*100</f>
        <v>40.909090909090914</v>
      </c>
      <c r="O10"/>
      <c r="P10"/>
      <c r="Q10"/>
    </row>
    <row r="13" spans="1:14" ht="16.5" thickBot="1">
      <c r="A13" s="9"/>
      <c r="B13" s="10" t="s">
        <v>60</v>
      </c>
      <c r="C13" s="9"/>
      <c r="D13" s="16">
        <v>11</v>
      </c>
      <c r="E13" s="16">
        <v>10</v>
      </c>
      <c r="F13" s="16">
        <v>8</v>
      </c>
      <c r="G13" s="16">
        <v>5</v>
      </c>
      <c r="H13" s="16">
        <v>4</v>
      </c>
      <c r="I13" s="16">
        <v>2</v>
      </c>
      <c r="J13" s="16">
        <v>1</v>
      </c>
      <c r="K13" s="16" t="s">
        <v>2</v>
      </c>
      <c r="L13" s="6" t="s">
        <v>3</v>
      </c>
      <c r="M13" s="7" t="s">
        <v>98</v>
      </c>
      <c r="N13" s="7" t="s">
        <v>99</v>
      </c>
    </row>
    <row r="14" spans="1:17" ht="15.75">
      <c r="A14" s="18">
        <v>1</v>
      </c>
      <c r="B14" s="19" t="s">
        <v>166</v>
      </c>
      <c r="C14" s="19" t="s">
        <v>165</v>
      </c>
      <c r="D14" s="4">
        <v>1</v>
      </c>
      <c r="E14" s="4"/>
      <c r="F14" s="4">
        <v>5</v>
      </c>
      <c r="G14" s="4">
        <v>9</v>
      </c>
      <c r="H14" s="4">
        <v>1</v>
      </c>
      <c r="I14" s="4">
        <v>3</v>
      </c>
      <c r="J14" s="4">
        <v>4</v>
      </c>
      <c r="K14" s="4">
        <v>1</v>
      </c>
      <c r="L14" s="4">
        <f>D14*$D$1+E14*$E$1+F14*$F$1+G14*$G$1+H14*$H$1+I14*$I$1+J14*$J$1</f>
        <v>110</v>
      </c>
      <c r="M14" s="11">
        <f>$L14/240*100</f>
        <v>45.83333333333333</v>
      </c>
      <c r="N14" s="11">
        <f>$L14/264*100</f>
        <v>41.66666666666667</v>
      </c>
      <c r="O14"/>
      <c r="P14"/>
      <c r="Q14"/>
    </row>
    <row r="15" spans="1:17" ht="15.75">
      <c r="A15" s="17"/>
      <c r="B15" s="19"/>
      <c r="C15" s="19"/>
      <c r="D15" s="4"/>
      <c r="E15" s="4"/>
      <c r="F15" s="4"/>
      <c r="G15" s="4"/>
      <c r="H15" s="4"/>
      <c r="I15" s="4"/>
      <c r="J15" s="4"/>
      <c r="K15" s="4"/>
      <c r="L15" s="4"/>
      <c r="M15" s="11"/>
      <c r="N15" s="11"/>
      <c r="O15"/>
      <c r="P15"/>
      <c r="Q15"/>
    </row>
    <row r="16" spans="1:17" ht="15.75">
      <c r="A16" s="23">
        <v>1</v>
      </c>
      <c r="B16" s="4" t="s">
        <v>167</v>
      </c>
      <c r="C16" s="4" t="s">
        <v>20</v>
      </c>
      <c r="D16" s="4">
        <v>2</v>
      </c>
      <c r="E16" s="4">
        <v>3</v>
      </c>
      <c r="F16" s="4">
        <v>6</v>
      </c>
      <c r="G16" s="4">
        <v>10</v>
      </c>
      <c r="H16" s="4"/>
      <c r="I16" s="4">
        <v>2</v>
      </c>
      <c r="J16" s="4">
        <v>1</v>
      </c>
      <c r="K16" s="4"/>
      <c r="L16" s="4">
        <f>D16*$D$1+E16*$E$1+F16*$F$1+G16*$G$1+H16*$H$1+I16*$I$1+J16*$J$1</f>
        <v>155</v>
      </c>
      <c r="M16" s="11">
        <f>$L16/240*100</f>
        <v>64.58333333333334</v>
      </c>
      <c r="N16" s="11">
        <f>$L16/264*100</f>
        <v>58.71212121212122</v>
      </c>
      <c r="O16"/>
      <c r="P16"/>
      <c r="Q16"/>
    </row>
    <row r="19" spans="1:14" ht="16.5" thickBot="1">
      <c r="A19" s="9"/>
      <c r="B19" s="10" t="s">
        <v>69</v>
      </c>
      <c r="C19" s="9"/>
      <c r="D19" s="16">
        <v>11</v>
      </c>
      <c r="E19" s="16">
        <v>10</v>
      </c>
      <c r="F19" s="16">
        <v>8</v>
      </c>
      <c r="G19" s="16">
        <v>5</v>
      </c>
      <c r="H19" s="16">
        <v>4</v>
      </c>
      <c r="I19" s="16">
        <v>2</v>
      </c>
      <c r="J19" s="16">
        <v>1</v>
      </c>
      <c r="K19" s="16" t="s">
        <v>2</v>
      </c>
      <c r="L19" s="6" t="s">
        <v>3</v>
      </c>
      <c r="M19" s="7" t="s">
        <v>98</v>
      </c>
      <c r="N19" s="7" t="s">
        <v>99</v>
      </c>
    </row>
    <row r="20" spans="1:17" ht="15.75">
      <c r="A20" s="17">
        <v>1</v>
      </c>
      <c r="B20" s="19" t="s">
        <v>172</v>
      </c>
      <c r="C20" s="19" t="s">
        <v>41</v>
      </c>
      <c r="D20" s="38">
        <v>8</v>
      </c>
      <c r="E20" s="4">
        <v>6</v>
      </c>
      <c r="F20" s="4">
        <v>9</v>
      </c>
      <c r="G20" s="4">
        <v>1</v>
      </c>
      <c r="H20" s="4"/>
      <c r="I20" s="4"/>
      <c r="J20" s="4"/>
      <c r="K20" s="4"/>
      <c r="L20" s="4">
        <f aca="true" t="shared" si="0" ref="L20:L31">D20*$D$1+E20*$E$1+F20*$F$1+G20*$G$1+H20*$H$1+I20*$I$1+J20*$J$1</f>
        <v>225</v>
      </c>
      <c r="M20" s="11">
        <f aca="true" t="shared" si="1" ref="M20:M31">$L20/240*100</f>
        <v>93.75</v>
      </c>
      <c r="N20" s="11">
        <f aca="true" t="shared" si="2" ref="N20:N31">$L20/264*100</f>
        <v>85.22727272727273</v>
      </c>
      <c r="O20"/>
      <c r="P20"/>
      <c r="Q20"/>
    </row>
    <row r="21" spans="1:17" ht="15.75">
      <c r="A21" s="17">
        <v>2</v>
      </c>
      <c r="B21" s="19" t="s">
        <v>173</v>
      </c>
      <c r="C21" s="19" t="s">
        <v>174</v>
      </c>
      <c r="D21" s="38">
        <v>4</v>
      </c>
      <c r="E21" s="4">
        <v>8</v>
      </c>
      <c r="F21" s="4">
        <v>7</v>
      </c>
      <c r="G21" s="4">
        <v>5</v>
      </c>
      <c r="H21" s="4"/>
      <c r="I21" s="4"/>
      <c r="J21" s="4"/>
      <c r="K21" s="4"/>
      <c r="L21" s="4">
        <f t="shared" si="0"/>
        <v>205</v>
      </c>
      <c r="M21" s="11">
        <f t="shared" si="1"/>
        <v>85.41666666666666</v>
      </c>
      <c r="N21" s="11">
        <f t="shared" si="2"/>
        <v>77.65151515151516</v>
      </c>
      <c r="O21"/>
      <c r="P21"/>
      <c r="Q21"/>
    </row>
    <row r="22" spans="1:17" ht="15.75">
      <c r="A22" s="17">
        <v>3</v>
      </c>
      <c r="B22" s="19" t="s">
        <v>65</v>
      </c>
      <c r="C22" s="19" t="s">
        <v>148</v>
      </c>
      <c r="D22" s="36">
        <v>5</v>
      </c>
      <c r="E22" s="19">
        <v>5</v>
      </c>
      <c r="F22" s="19">
        <v>9</v>
      </c>
      <c r="G22" s="19">
        <v>5</v>
      </c>
      <c r="H22" s="19"/>
      <c r="I22" s="19"/>
      <c r="J22" s="19"/>
      <c r="K22" s="19"/>
      <c r="L22" s="4">
        <f t="shared" si="0"/>
        <v>202</v>
      </c>
      <c r="M22" s="11">
        <f t="shared" si="1"/>
        <v>84.16666666666667</v>
      </c>
      <c r="N22" s="11">
        <f t="shared" si="2"/>
        <v>76.51515151515152</v>
      </c>
      <c r="O22"/>
      <c r="P22"/>
      <c r="Q22"/>
    </row>
    <row r="23" spans="1:17" ht="15.75">
      <c r="A23" s="17">
        <v>4</v>
      </c>
      <c r="B23" s="19" t="s">
        <v>62</v>
      </c>
      <c r="C23" s="19" t="s">
        <v>148</v>
      </c>
      <c r="D23" s="36">
        <v>3</v>
      </c>
      <c r="E23" s="19">
        <v>8</v>
      </c>
      <c r="F23" s="19">
        <v>9</v>
      </c>
      <c r="G23" s="19">
        <v>3</v>
      </c>
      <c r="H23" s="19"/>
      <c r="I23" s="19">
        <v>1</v>
      </c>
      <c r="J23" s="19"/>
      <c r="K23" s="19"/>
      <c r="L23" s="4">
        <f t="shared" si="0"/>
        <v>202</v>
      </c>
      <c r="M23" s="11">
        <f t="shared" si="1"/>
        <v>84.16666666666667</v>
      </c>
      <c r="N23" s="11">
        <f t="shared" si="2"/>
        <v>76.51515151515152</v>
      </c>
      <c r="O23"/>
      <c r="P23"/>
      <c r="Q23"/>
    </row>
    <row r="24" spans="1:17" ht="15.75">
      <c r="A24" s="17">
        <v>5</v>
      </c>
      <c r="B24" s="19" t="s">
        <v>175</v>
      </c>
      <c r="C24" s="19" t="s">
        <v>109</v>
      </c>
      <c r="D24" s="38"/>
      <c r="E24" s="4">
        <v>10</v>
      </c>
      <c r="F24" s="4">
        <v>11</v>
      </c>
      <c r="G24" s="4">
        <v>2</v>
      </c>
      <c r="H24" s="4"/>
      <c r="I24" s="4">
        <v>1</v>
      </c>
      <c r="J24" s="4"/>
      <c r="K24" s="4"/>
      <c r="L24" s="4">
        <f t="shared" si="0"/>
        <v>200</v>
      </c>
      <c r="M24" s="11">
        <f t="shared" si="1"/>
        <v>83.33333333333334</v>
      </c>
      <c r="N24" s="11">
        <f t="shared" si="2"/>
        <v>75.75757575757575</v>
      </c>
      <c r="O24"/>
      <c r="P24"/>
      <c r="Q24"/>
    </row>
    <row r="25" spans="1:17" ht="15.75">
      <c r="A25" s="17">
        <v>6</v>
      </c>
      <c r="B25" s="19" t="s">
        <v>63</v>
      </c>
      <c r="C25" s="19" t="s">
        <v>41</v>
      </c>
      <c r="D25" s="38">
        <v>2</v>
      </c>
      <c r="E25" s="4">
        <v>7</v>
      </c>
      <c r="F25" s="4">
        <v>11</v>
      </c>
      <c r="G25" s="4">
        <v>4</v>
      </c>
      <c r="H25" s="4"/>
      <c r="I25" s="4"/>
      <c r="J25" s="4"/>
      <c r="K25" s="4"/>
      <c r="L25" s="4">
        <f t="shared" si="0"/>
        <v>200</v>
      </c>
      <c r="M25" s="11">
        <f t="shared" si="1"/>
        <v>83.33333333333334</v>
      </c>
      <c r="N25" s="11">
        <f t="shared" si="2"/>
        <v>75.75757575757575</v>
      </c>
      <c r="O25"/>
      <c r="P25"/>
      <c r="Q25"/>
    </row>
    <row r="26" spans="1:17" ht="15.75">
      <c r="A26" s="17">
        <v>7</v>
      </c>
      <c r="B26" s="19" t="s">
        <v>68</v>
      </c>
      <c r="C26" s="19" t="s">
        <v>61</v>
      </c>
      <c r="D26" s="38">
        <v>3</v>
      </c>
      <c r="E26" s="4">
        <v>6</v>
      </c>
      <c r="F26" s="4">
        <v>10</v>
      </c>
      <c r="G26" s="4">
        <v>4</v>
      </c>
      <c r="H26" s="4"/>
      <c r="I26" s="4"/>
      <c r="J26" s="4">
        <v>1</v>
      </c>
      <c r="K26" s="4"/>
      <c r="L26" s="4">
        <f t="shared" si="0"/>
        <v>194</v>
      </c>
      <c r="M26" s="11">
        <f t="shared" si="1"/>
        <v>80.83333333333333</v>
      </c>
      <c r="N26" s="11">
        <f t="shared" si="2"/>
        <v>73.48484848484848</v>
      </c>
      <c r="O26"/>
      <c r="P26"/>
      <c r="Q26"/>
    </row>
    <row r="27" spans="1:17" ht="15.75">
      <c r="A27" s="17">
        <v>8</v>
      </c>
      <c r="B27" s="19" t="s">
        <v>64</v>
      </c>
      <c r="C27" s="19" t="s">
        <v>129</v>
      </c>
      <c r="D27" s="38">
        <v>2</v>
      </c>
      <c r="E27" s="4">
        <v>7</v>
      </c>
      <c r="F27" s="4">
        <v>9</v>
      </c>
      <c r="G27" s="4">
        <v>6</v>
      </c>
      <c r="H27" s="4"/>
      <c r="I27" s="4"/>
      <c r="J27" s="4"/>
      <c r="K27" s="4"/>
      <c r="L27" s="4">
        <f t="shared" si="0"/>
        <v>194</v>
      </c>
      <c r="M27" s="11">
        <f t="shared" si="1"/>
        <v>80.83333333333333</v>
      </c>
      <c r="N27" s="11">
        <f t="shared" si="2"/>
        <v>73.48484848484848</v>
      </c>
      <c r="O27"/>
      <c r="P27"/>
      <c r="Q27"/>
    </row>
    <row r="28" spans="1:17" ht="15.75">
      <c r="A28" s="17">
        <v>9</v>
      </c>
      <c r="B28" s="19" t="s">
        <v>66</v>
      </c>
      <c r="C28" s="19" t="s">
        <v>176</v>
      </c>
      <c r="D28" s="36">
        <v>4</v>
      </c>
      <c r="E28" s="19">
        <v>3</v>
      </c>
      <c r="F28" s="19">
        <v>10</v>
      </c>
      <c r="G28" s="19">
        <v>5</v>
      </c>
      <c r="H28" s="19"/>
      <c r="I28" s="19"/>
      <c r="J28" s="19">
        <v>2</v>
      </c>
      <c r="K28" s="19"/>
      <c r="L28" s="4">
        <f t="shared" si="0"/>
        <v>181</v>
      </c>
      <c r="M28" s="11">
        <f t="shared" si="1"/>
        <v>75.41666666666667</v>
      </c>
      <c r="N28" s="11">
        <f t="shared" si="2"/>
        <v>68.56060606060606</v>
      </c>
      <c r="O28"/>
      <c r="P28"/>
      <c r="Q28"/>
    </row>
    <row r="29" spans="1:17" ht="15.75">
      <c r="A29" s="17">
        <v>10</v>
      </c>
      <c r="B29" s="19" t="s">
        <v>177</v>
      </c>
      <c r="C29" s="19" t="s">
        <v>20</v>
      </c>
      <c r="D29" s="36">
        <v>2</v>
      </c>
      <c r="E29" s="19">
        <v>6</v>
      </c>
      <c r="F29" s="19">
        <v>6</v>
      </c>
      <c r="G29" s="19">
        <v>9</v>
      </c>
      <c r="H29" s="19">
        <v>1</v>
      </c>
      <c r="I29" s="19"/>
      <c r="J29" s="19"/>
      <c r="K29" s="19"/>
      <c r="L29" s="4">
        <f t="shared" si="0"/>
        <v>179</v>
      </c>
      <c r="M29" s="11">
        <f t="shared" si="1"/>
        <v>74.58333333333333</v>
      </c>
      <c r="N29" s="11">
        <f t="shared" si="2"/>
        <v>67.8030303030303</v>
      </c>
      <c r="O29"/>
      <c r="P29"/>
      <c r="Q29"/>
    </row>
    <row r="30" spans="1:17" ht="15.75">
      <c r="A30" s="17">
        <v>11</v>
      </c>
      <c r="B30" s="19" t="s">
        <v>67</v>
      </c>
      <c r="C30" s="19" t="s">
        <v>59</v>
      </c>
      <c r="D30" s="36">
        <v>1</v>
      </c>
      <c r="E30" s="19">
        <v>3</v>
      </c>
      <c r="F30" s="19">
        <v>9</v>
      </c>
      <c r="G30" s="19">
        <v>9</v>
      </c>
      <c r="H30" s="19"/>
      <c r="I30" s="19">
        <v>2</v>
      </c>
      <c r="J30" s="19"/>
      <c r="K30" s="19"/>
      <c r="L30" s="4">
        <f t="shared" si="0"/>
        <v>162</v>
      </c>
      <c r="M30" s="11">
        <f t="shared" si="1"/>
        <v>67.5</v>
      </c>
      <c r="N30" s="11">
        <f t="shared" si="2"/>
        <v>61.36363636363637</v>
      </c>
      <c r="O30"/>
      <c r="P30"/>
      <c r="Q30"/>
    </row>
    <row r="31" spans="1:17" ht="15.75">
      <c r="A31" s="17">
        <v>12</v>
      </c>
      <c r="B31" s="19" t="s">
        <v>178</v>
      </c>
      <c r="C31" s="19" t="s">
        <v>179</v>
      </c>
      <c r="D31" s="38"/>
      <c r="E31" s="4">
        <v>2</v>
      </c>
      <c r="F31" s="4">
        <v>12</v>
      </c>
      <c r="G31" s="4">
        <v>6</v>
      </c>
      <c r="H31" s="4">
        <v>1</v>
      </c>
      <c r="I31" s="4"/>
      <c r="J31" s="4">
        <v>2</v>
      </c>
      <c r="K31" s="4">
        <v>1</v>
      </c>
      <c r="L31" s="4">
        <f t="shared" si="0"/>
        <v>152</v>
      </c>
      <c r="M31" s="11">
        <f t="shared" si="1"/>
        <v>63.33333333333333</v>
      </c>
      <c r="N31" s="11">
        <f t="shared" si="2"/>
        <v>57.57575757575758</v>
      </c>
      <c r="O31"/>
      <c r="P31"/>
      <c r="Q31"/>
    </row>
    <row r="34" spans="1:14" ht="16.5" thickBot="1">
      <c r="A34" s="9"/>
      <c r="B34" s="10" t="s">
        <v>74</v>
      </c>
      <c r="C34" s="9"/>
      <c r="D34" s="16">
        <v>11</v>
      </c>
      <c r="E34" s="16">
        <v>10</v>
      </c>
      <c r="F34" s="16">
        <v>8</v>
      </c>
      <c r="G34" s="16">
        <v>5</v>
      </c>
      <c r="H34" s="16">
        <v>4</v>
      </c>
      <c r="I34" s="16">
        <v>2</v>
      </c>
      <c r="J34" s="16">
        <v>1</v>
      </c>
      <c r="K34" s="16" t="s">
        <v>2</v>
      </c>
      <c r="L34" s="6" t="s">
        <v>3</v>
      </c>
      <c r="M34" s="7" t="s">
        <v>98</v>
      </c>
      <c r="N34" s="7" t="s">
        <v>99</v>
      </c>
    </row>
    <row r="35" spans="1:17" ht="15.75">
      <c r="A35" s="12">
        <v>1</v>
      </c>
      <c r="B35" s="20" t="s">
        <v>170</v>
      </c>
      <c r="C35" s="20" t="s">
        <v>41</v>
      </c>
      <c r="D35" s="4">
        <v>3</v>
      </c>
      <c r="E35" s="4">
        <v>8</v>
      </c>
      <c r="F35" s="4">
        <v>9</v>
      </c>
      <c r="G35" s="4">
        <v>3</v>
      </c>
      <c r="H35" s="4"/>
      <c r="I35" s="4">
        <v>1</v>
      </c>
      <c r="J35" s="4"/>
      <c r="K35" s="4"/>
      <c r="L35" s="4">
        <f>D35*$D$1+E35*$E$1+F35*$F$1+G35*$G$1+H35*$H$1+I35*$I$1+J35*$J$1</f>
        <v>202</v>
      </c>
      <c r="M35" s="11">
        <f>$L35/240*100</f>
        <v>84.16666666666667</v>
      </c>
      <c r="N35" s="11">
        <f>$L35/264*100</f>
        <v>76.51515151515152</v>
      </c>
      <c r="O35"/>
      <c r="P35"/>
      <c r="Q35"/>
    </row>
    <row r="38" spans="1:14" ht="16.5" thickBot="1">
      <c r="A38" s="9"/>
      <c r="B38" s="10" t="s">
        <v>73</v>
      </c>
      <c r="C38" s="9"/>
      <c r="D38" s="16">
        <v>11</v>
      </c>
      <c r="E38" s="16">
        <v>10</v>
      </c>
      <c r="F38" s="16">
        <v>8</v>
      </c>
      <c r="G38" s="16">
        <v>5</v>
      </c>
      <c r="H38" s="16">
        <v>4</v>
      </c>
      <c r="I38" s="16">
        <v>2</v>
      </c>
      <c r="J38" s="16">
        <v>1</v>
      </c>
      <c r="K38" s="16" t="s">
        <v>2</v>
      </c>
      <c r="L38" s="6" t="s">
        <v>3</v>
      </c>
      <c r="M38" s="7" t="s">
        <v>98</v>
      </c>
      <c r="N38" s="7" t="s">
        <v>99</v>
      </c>
    </row>
    <row r="39" spans="1:17" ht="15.75">
      <c r="A39" s="17">
        <v>1</v>
      </c>
      <c r="B39" s="19" t="s">
        <v>180</v>
      </c>
      <c r="C39" s="19" t="s">
        <v>41</v>
      </c>
      <c r="D39" s="36">
        <v>8</v>
      </c>
      <c r="E39" s="19">
        <v>11</v>
      </c>
      <c r="F39" s="19">
        <v>5</v>
      </c>
      <c r="G39" s="19"/>
      <c r="H39" s="19"/>
      <c r="I39" s="19"/>
      <c r="J39" s="19"/>
      <c r="K39" s="19"/>
      <c r="L39" s="4">
        <f aca="true" t="shared" si="3" ref="L39:L46">D39*$D$1+E39*$E$1+F39*$F$1+G39*$G$1+H39*$H$1+I39*$I$1+J39*$J$1</f>
        <v>238</v>
      </c>
      <c r="M39" s="11">
        <f aca="true" t="shared" si="4" ref="M39:M46">$L39/240*100</f>
        <v>99.16666666666667</v>
      </c>
      <c r="N39" s="11">
        <f aca="true" t="shared" si="5" ref="N39:N46">$L39/264*100</f>
        <v>90.15151515151516</v>
      </c>
      <c r="O39"/>
      <c r="P39"/>
      <c r="Q39"/>
    </row>
    <row r="40" spans="1:17" ht="15.75">
      <c r="A40" s="17">
        <v>2</v>
      </c>
      <c r="B40" s="19" t="s">
        <v>181</v>
      </c>
      <c r="C40" s="19" t="s">
        <v>182</v>
      </c>
      <c r="D40" s="36">
        <v>9</v>
      </c>
      <c r="E40" s="19">
        <v>6</v>
      </c>
      <c r="F40" s="19">
        <v>8</v>
      </c>
      <c r="G40" s="19">
        <v>1</v>
      </c>
      <c r="H40" s="19"/>
      <c r="I40" s="19"/>
      <c r="J40" s="19"/>
      <c r="K40" s="19"/>
      <c r="L40" s="4">
        <f t="shared" si="3"/>
        <v>228</v>
      </c>
      <c r="M40" s="11">
        <f t="shared" si="4"/>
        <v>95</v>
      </c>
      <c r="N40" s="11">
        <f t="shared" si="5"/>
        <v>86.36363636363636</v>
      </c>
      <c r="O40"/>
      <c r="P40"/>
      <c r="Q40"/>
    </row>
    <row r="41" spans="1:17" ht="15.75">
      <c r="A41" s="17">
        <v>3</v>
      </c>
      <c r="B41" s="19" t="s">
        <v>183</v>
      </c>
      <c r="C41" s="19" t="s">
        <v>176</v>
      </c>
      <c r="D41" s="36">
        <v>4</v>
      </c>
      <c r="E41" s="19">
        <v>11</v>
      </c>
      <c r="F41" s="19">
        <v>7</v>
      </c>
      <c r="G41" s="19">
        <v>2</v>
      </c>
      <c r="H41" s="19"/>
      <c r="I41" s="19"/>
      <c r="J41" s="19"/>
      <c r="K41" s="19"/>
      <c r="L41" s="4">
        <f t="shared" si="3"/>
        <v>220</v>
      </c>
      <c r="M41" s="11">
        <f t="shared" si="4"/>
        <v>91.66666666666666</v>
      </c>
      <c r="N41" s="11">
        <f t="shared" si="5"/>
        <v>83.33333333333334</v>
      </c>
      <c r="O41"/>
      <c r="P41"/>
      <c r="Q41"/>
    </row>
    <row r="42" spans="1:17" ht="15.75">
      <c r="A42" s="17">
        <v>4</v>
      </c>
      <c r="B42" s="19" t="s">
        <v>71</v>
      </c>
      <c r="C42" s="19" t="s">
        <v>61</v>
      </c>
      <c r="D42" s="36">
        <v>2</v>
      </c>
      <c r="E42" s="19">
        <v>9</v>
      </c>
      <c r="F42" s="19">
        <v>10</v>
      </c>
      <c r="G42" s="19">
        <v>2</v>
      </c>
      <c r="H42" s="19"/>
      <c r="I42" s="19"/>
      <c r="J42" s="19">
        <v>1</v>
      </c>
      <c r="K42" s="19"/>
      <c r="L42" s="4">
        <f t="shared" si="3"/>
        <v>203</v>
      </c>
      <c r="M42" s="11">
        <f t="shared" si="4"/>
        <v>84.58333333333333</v>
      </c>
      <c r="N42" s="11">
        <f t="shared" si="5"/>
        <v>76.89393939393939</v>
      </c>
      <c r="O42"/>
      <c r="P42"/>
      <c r="Q42"/>
    </row>
    <row r="43" spans="1:17" ht="15.75">
      <c r="A43" s="17">
        <v>5</v>
      </c>
      <c r="B43" s="19" t="s">
        <v>184</v>
      </c>
      <c r="C43" s="19" t="s">
        <v>182</v>
      </c>
      <c r="D43" s="36">
        <v>4</v>
      </c>
      <c r="E43" s="19">
        <v>5</v>
      </c>
      <c r="F43" s="19">
        <v>10</v>
      </c>
      <c r="G43" s="19">
        <v>5</v>
      </c>
      <c r="H43" s="19"/>
      <c r="I43" s="19"/>
      <c r="J43" s="19"/>
      <c r="K43" s="19"/>
      <c r="L43" s="4">
        <f t="shared" si="3"/>
        <v>199</v>
      </c>
      <c r="M43" s="11">
        <f t="shared" si="4"/>
        <v>82.91666666666667</v>
      </c>
      <c r="N43" s="11">
        <f t="shared" si="5"/>
        <v>75.37878787878788</v>
      </c>
      <c r="O43"/>
      <c r="P43"/>
      <c r="Q43"/>
    </row>
    <row r="44" spans="1:17" ht="15.75">
      <c r="A44" s="17">
        <v>6</v>
      </c>
      <c r="B44" s="19" t="s">
        <v>70</v>
      </c>
      <c r="C44" s="19" t="s">
        <v>185</v>
      </c>
      <c r="D44" s="36">
        <v>6</v>
      </c>
      <c r="E44" s="19">
        <v>5</v>
      </c>
      <c r="F44" s="19">
        <v>6</v>
      </c>
      <c r="G44" s="19">
        <v>6</v>
      </c>
      <c r="H44" s="19">
        <v>1</v>
      </c>
      <c r="I44" s="19"/>
      <c r="J44" s="19"/>
      <c r="K44" s="19"/>
      <c r="L44" s="4">
        <f t="shared" si="3"/>
        <v>198</v>
      </c>
      <c r="M44" s="11">
        <f t="shared" si="4"/>
        <v>82.5</v>
      </c>
      <c r="N44" s="11">
        <f t="shared" si="5"/>
        <v>75</v>
      </c>
      <c r="O44"/>
      <c r="P44"/>
      <c r="Q44"/>
    </row>
    <row r="45" spans="1:17" ht="15.75">
      <c r="A45" s="17">
        <v>7</v>
      </c>
      <c r="B45" s="19" t="s">
        <v>186</v>
      </c>
      <c r="C45" s="19" t="s">
        <v>182</v>
      </c>
      <c r="D45" s="36">
        <v>3</v>
      </c>
      <c r="E45" s="19">
        <v>3</v>
      </c>
      <c r="F45" s="19">
        <v>13</v>
      </c>
      <c r="G45" s="19">
        <v>5</v>
      </c>
      <c r="H45" s="19"/>
      <c r="I45" s="19"/>
      <c r="J45" s="19"/>
      <c r="K45" s="19"/>
      <c r="L45" s="4">
        <f t="shared" si="3"/>
        <v>192</v>
      </c>
      <c r="M45" s="11">
        <f t="shared" si="4"/>
        <v>80</v>
      </c>
      <c r="N45" s="11">
        <f t="shared" si="5"/>
        <v>72.72727272727273</v>
      </c>
      <c r="O45"/>
      <c r="P45"/>
      <c r="Q45"/>
    </row>
    <row r="46" spans="1:17" ht="15.75">
      <c r="A46" s="17">
        <v>8</v>
      </c>
      <c r="B46" s="40" t="s">
        <v>187</v>
      </c>
      <c r="C46" s="40" t="s">
        <v>188</v>
      </c>
      <c r="D46" s="4">
        <v>4</v>
      </c>
      <c r="E46" s="4">
        <v>6</v>
      </c>
      <c r="F46" s="4">
        <v>8</v>
      </c>
      <c r="G46" s="4">
        <v>4</v>
      </c>
      <c r="H46" s="4"/>
      <c r="I46" s="4">
        <v>2</v>
      </c>
      <c r="J46" s="4"/>
      <c r="K46" s="4"/>
      <c r="L46" s="4">
        <f t="shared" si="3"/>
        <v>192</v>
      </c>
      <c r="M46" s="11">
        <f t="shared" si="4"/>
        <v>80</v>
      </c>
      <c r="N46" s="11">
        <f t="shared" si="5"/>
        <v>72.72727272727273</v>
      </c>
      <c r="O46"/>
      <c r="P46"/>
      <c r="Q46"/>
    </row>
    <row r="55" ht="15.75">
      <c r="A55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 Informatika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A5807</dc:creator>
  <cp:keywords/>
  <dc:description/>
  <cp:lastModifiedBy>Fábos László</cp:lastModifiedBy>
  <dcterms:created xsi:type="dcterms:W3CDTF">2011-09-12T09:52:04Z</dcterms:created>
  <dcterms:modified xsi:type="dcterms:W3CDTF">2012-09-17T13:08:25Z</dcterms:modified>
  <cp:category/>
  <cp:version/>
  <cp:contentType/>
  <cp:contentStatus/>
</cp:coreProperties>
</file>